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6228C19-534C-4A56-A9EF-9CF677F3837D}" xr6:coauthVersionLast="46" xr6:coauthVersionMax="46" xr10:uidLastSave="{00000000-0000-0000-0000-000000000000}"/>
  <bookViews>
    <workbookView xWindow="-120" yWindow="-120" windowWidth="20730" windowHeight="11310" firstSheet="2" activeTab="5" xr2:uid="{00000000-000D-0000-FFFF-FFFF00000000}"/>
  </bookViews>
  <sheets>
    <sheet name="PENGUNJUNG 2021" sheetId="1" r:id="rId1"/>
    <sheet name="PEMINJAM 2021" sheetId="2" r:id="rId2"/>
    <sheet name="ANGGOTA 2021" sheetId="3" r:id="rId3"/>
    <sheet name="BUKU DIBACA 2021" sheetId="4" r:id="rId4"/>
    <sheet name="BUKU DIPINJAM 2021" sheetId="5" r:id="rId5"/>
    <sheet name="DONGENG ONLINE 2021" sheetId="6" r:id="rId6"/>
  </sheets>
  <calcPr calcId="191029"/>
  <extLst>
    <ext uri="GoogleSheetsCustomDataVersion1">
      <go:sheetsCustomData xmlns:go="http://customooxmlschemas.google.com/" r:id="rId10" roundtripDataSignature="AMtx7mgKUH4U4SIFJ3MnPTL+jUNkXB6QEQ=="/>
    </ext>
  </extLst>
</workbook>
</file>

<file path=xl/calcChain.xml><?xml version="1.0" encoding="utf-8"?>
<calcChain xmlns="http://schemas.openxmlformats.org/spreadsheetml/2006/main">
  <c r="E40" i="6" l="1"/>
  <c r="D40" i="6"/>
  <c r="E29" i="6"/>
  <c r="D29" i="6"/>
  <c r="E20" i="6"/>
  <c r="D20" i="6"/>
  <c r="P23" i="5"/>
  <c r="O23" i="5"/>
  <c r="N23" i="5"/>
  <c r="L23" i="5"/>
  <c r="K23" i="5"/>
  <c r="J23" i="5"/>
  <c r="H23" i="5"/>
  <c r="G23" i="5"/>
  <c r="F23" i="5"/>
  <c r="D23" i="5"/>
  <c r="C23" i="5"/>
  <c r="B23" i="5"/>
  <c r="E19" i="5"/>
  <c r="R19" i="5" s="1"/>
  <c r="Q18" i="5"/>
  <c r="M18" i="5"/>
  <c r="I18" i="5"/>
  <c r="E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Q6" i="5"/>
  <c r="M6" i="5"/>
  <c r="I6" i="5"/>
  <c r="E6" i="5"/>
  <c r="Q5" i="5"/>
  <c r="Q23" i="5" s="1"/>
  <c r="Q26" i="5" s="1"/>
  <c r="M5" i="5"/>
  <c r="M23" i="5" s="1"/>
  <c r="I5" i="5"/>
  <c r="I23" i="5" s="1"/>
  <c r="E5" i="5"/>
  <c r="E23" i="5" s="1"/>
  <c r="P22" i="4"/>
  <c r="O22" i="4"/>
  <c r="N22" i="4"/>
  <c r="L22" i="4"/>
  <c r="K22" i="4"/>
  <c r="J22" i="4"/>
  <c r="H22" i="4"/>
  <c r="G22" i="4"/>
  <c r="F22" i="4"/>
  <c r="D22" i="4"/>
  <c r="C22" i="4"/>
  <c r="B22" i="4"/>
  <c r="Q21" i="4"/>
  <c r="M21" i="4"/>
  <c r="I21" i="4"/>
  <c r="E21" i="4"/>
  <c r="Q20" i="4"/>
  <c r="M20" i="4"/>
  <c r="I20" i="4"/>
  <c r="E20" i="4"/>
  <c r="Q19" i="4"/>
  <c r="M19" i="4"/>
  <c r="I19" i="4"/>
  <c r="E19" i="4"/>
  <c r="Q18" i="4"/>
  <c r="M18" i="4"/>
  <c r="I18" i="4"/>
  <c r="E18" i="4"/>
  <c r="Q17" i="4"/>
  <c r="M17" i="4"/>
  <c r="I17" i="4"/>
  <c r="E17" i="4"/>
  <c r="Q16" i="4"/>
  <c r="M16" i="4"/>
  <c r="I16" i="4"/>
  <c r="E16" i="4"/>
  <c r="Q15" i="4"/>
  <c r="M15" i="4"/>
  <c r="I15" i="4"/>
  <c r="E15" i="4"/>
  <c r="Q14" i="4"/>
  <c r="M14" i="4"/>
  <c r="I14" i="4"/>
  <c r="E14" i="4"/>
  <c r="Q13" i="4"/>
  <c r="M13" i="4"/>
  <c r="I13" i="4"/>
  <c r="E13" i="4"/>
  <c r="Q12" i="4"/>
  <c r="M12" i="4"/>
  <c r="I12" i="4"/>
  <c r="E12" i="4"/>
  <c r="Q11" i="4"/>
  <c r="M11" i="4"/>
  <c r="I11" i="4"/>
  <c r="E11" i="4"/>
  <c r="Q10" i="4"/>
  <c r="M10" i="4"/>
  <c r="I10" i="4"/>
  <c r="E10" i="4"/>
  <c r="Q9" i="4"/>
  <c r="M9" i="4"/>
  <c r="I9" i="4"/>
  <c r="E9" i="4"/>
  <c r="Q8" i="4"/>
  <c r="M8" i="4"/>
  <c r="I8" i="4"/>
  <c r="E8" i="4"/>
  <c r="Q7" i="4"/>
  <c r="M7" i="4"/>
  <c r="I7" i="4"/>
  <c r="E7" i="4"/>
  <c r="Q6" i="4"/>
  <c r="M6" i="4"/>
  <c r="I6" i="4"/>
  <c r="E6" i="4"/>
  <c r="Q5" i="4"/>
  <c r="Q22" i="4" s="1"/>
  <c r="Q25" i="4" s="1"/>
  <c r="M5" i="4"/>
  <c r="M22" i="4" s="1"/>
  <c r="I5" i="4"/>
  <c r="I22" i="4" s="1"/>
  <c r="E5" i="4"/>
  <c r="E22" i="4" s="1"/>
  <c r="P23" i="3"/>
  <c r="O23" i="3"/>
  <c r="N23" i="3"/>
  <c r="L23" i="3"/>
  <c r="K23" i="3"/>
  <c r="J23" i="3"/>
  <c r="H23" i="3"/>
  <c r="G23" i="3"/>
  <c r="F23" i="3"/>
  <c r="D23" i="3"/>
  <c r="C23" i="3"/>
  <c r="B23" i="3"/>
  <c r="R19" i="3"/>
  <c r="E19" i="3"/>
  <c r="Q18" i="3"/>
  <c r="M18" i="3"/>
  <c r="I18" i="3"/>
  <c r="E18" i="3"/>
  <c r="Q17" i="3"/>
  <c r="M17" i="3"/>
  <c r="I17" i="3"/>
  <c r="E17" i="3"/>
  <c r="Q16" i="3"/>
  <c r="M16" i="3"/>
  <c r="I16" i="3"/>
  <c r="E16" i="3"/>
  <c r="Q15" i="3"/>
  <c r="M15" i="3"/>
  <c r="I15" i="3"/>
  <c r="E15" i="3"/>
  <c r="Q14" i="3"/>
  <c r="M14" i="3"/>
  <c r="I14" i="3"/>
  <c r="E14" i="3"/>
  <c r="Q13" i="3"/>
  <c r="M13" i="3"/>
  <c r="I13" i="3"/>
  <c r="E13" i="3"/>
  <c r="Q12" i="3"/>
  <c r="M12" i="3"/>
  <c r="I12" i="3"/>
  <c r="E12" i="3"/>
  <c r="Q11" i="3"/>
  <c r="M11" i="3"/>
  <c r="I11" i="3"/>
  <c r="E11" i="3"/>
  <c r="Q10" i="3"/>
  <c r="M10" i="3"/>
  <c r="I10" i="3"/>
  <c r="E10" i="3"/>
  <c r="Q9" i="3"/>
  <c r="M9" i="3"/>
  <c r="I9" i="3"/>
  <c r="E9" i="3"/>
  <c r="Q8" i="3"/>
  <c r="M8" i="3"/>
  <c r="I8" i="3"/>
  <c r="E8" i="3"/>
  <c r="Q7" i="3"/>
  <c r="M7" i="3"/>
  <c r="I7" i="3"/>
  <c r="E7" i="3"/>
  <c r="Q6" i="3"/>
  <c r="M6" i="3"/>
  <c r="I6" i="3"/>
  <c r="E6" i="3"/>
  <c r="Q5" i="3"/>
  <c r="Q23" i="3" s="1"/>
  <c r="M5" i="3"/>
  <c r="I5" i="3"/>
  <c r="E5" i="3"/>
  <c r="Q23" i="2"/>
  <c r="P23" i="2"/>
  <c r="O23" i="2"/>
  <c r="M23" i="2"/>
  <c r="L23" i="2"/>
  <c r="K23" i="2"/>
  <c r="I23" i="2"/>
  <c r="H23" i="2"/>
  <c r="G23" i="2"/>
  <c r="E23" i="2"/>
  <c r="D23" i="2"/>
  <c r="C23" i="2"/>
  <c r="B23" i="2"/>
  <c r="F19" i="2"/>
  <c r="S19" i="2" s="1"/>
  <c r="R18" i="2"/>
  <c r="N18" i="2"/>
  <c r="J18" i="2"/>
  <c r="F18" i="2"/>
  <c r="S18" i="2" s="1"/>
  <c r="R17" i="2"/>
  <c r="N17" i="2"/>
  <c r="J17" i="2"/>
  <c r="F17" i="2"/>
  <c r="S17" i="2" s="1"/>
  <c r="R16" i="2"/>
  <c r="N16" i="2"/>
  <c r="J16" i="2"/>
  <c r="F16" i="2"/>
  <c r="S16" i="2" s="1"/>
  <c r="R15" i="2"/>
  <c r="N15" i="2"/>
  <c r="J15" i="2"/>
  <c r="F15" i="2"/>
  <c r="S15" i="2" s="1"/>
  <c r="R14" i="2"/>
  <c r="N14" i="2"/>
  <c r="J14" i="2"/>
  <c r="F14" i="2"/>
  <c r="S14" i="2" s="1"/>
  <c r="R13" i="2"/>
  <c r="N13" i="2"/>
  <c r="J13" i="2"/>
  <c r="F13" i="2"/>
  <c r="S13" i="2" s="1"/>
  <c r="R12" i="2"/>
  <c r="N12" i="2"/>
  <c r="J12" i="2"/>
  <c r="F12" i="2"/>
  <c r="S12" i="2" s="1"/>
  <c r="R11" i="2"/>
  <c r="N11" i="2"/>
  <c r="J11" i="2"/>
  <c r="F11" i="2"/>
  <c r="S11" i="2" s="1"/>
  <c r="R10" i="2"/>
  <c r="N10" i="2"/>
  <c r="J10" i="2"/>
  <c r="F10" i="2"/>
  <c r="S10" i="2" s="1"/>
  <c r="R9" i="2"/>
  <c r="N9" i="2"/>
  <c r="J9" i="2"/>
  <c r="F9" i="2"/>
  <c r="S9" i="2" s="1"/>
  <c r="R8" i="2"/>
  <c r="N8" i="2"/>
  <c r="J8" i="2"/>
  <c r="F8" i="2"/>
  <c r="S8" i="2" s="1"/>
  <c r="R7" i="2"/>
  <c r="N7" i="2"/>
  <c r="J7" i="2"/>
  <c r="F7" i="2"/>
  <c r="S7" i="2" s="1"/>
  <c r="R6" i="2"/>
  <c r="N6" i="2"/>
  <c r="J6" i="2"/>
  <c r="F6" i="2"/>
  <c r="S6" i="2" s="1"/>
  <c r="R5" i="2"/>
  <c r="R23" i="2" s="1"/>
  <c r="N5" i="2"/>
  <c r="J5" i="2"/>
  <c r="J23" i="2" s="1"/>
  <c r="F5" i="2"/>
  <c r="F23" i="2" s="1"/>
  <c r="Q25" i="1"/>
  <c r="O25" i="1"/>
  <c r="R25" i="1" s="1"/>
  <c r="M25" i="1"/>
  <c r="L25" i="1"/>
  <c r="K25" i="1"/>
  <c r="I25" i="1"/>
  <c r="H25" i="1"/>
  <c r="G25" i="1"/>
  <c r="E25" i="1"/>
  <c r="D25" i="1"/>
  <c r="C25" i="1"/>
  <c r="B25" i="1"/>
  <c r="N24" i="1"/>
  <c r="J24" i="1"/>
  <c r="F24" i="1"/>
  <c r="R23" i="1"/>
  <c r="N23" i="1"/>
  <c r="J23" i="1"/>
  <c r="F23" i="1"/>
  <c r="R22" i="1"/>
  <c r="N22" i="1"/>
  <c r="J22" i="1"/>
  <c r="F22" i="1"/>
  <c r="R21" i="1"/>
  <c r="N21" i="1"/>
  <c r="J21" i="1"/>
  <c r="F21" i="1"/>
  <c r="R20" i="1"/>
  <c r="N20" i="1"/>
  <c r="J20" i="1"/>
  <c r="F20" i="1"/>
  <c r="R19" i="1"/>
  <c r="N19" i="1"/>
  <c r="J19" i="1"/>
  <c r="F19" i="1"/>
  <c r="R18" i="1"/>
  <c r="N18" i="1"/>
  <c r="J18" i="1"/>
  <c r="F18" i="1"/>
  <c r="R17" i="1"/>
  <c r="N17" i="1"/>
  <c r="J17" i="1"/>
  <c r="F17" i="1"/>
  <c r="R16" i="1"/>
  <c r="N16" i="1"/>
  <c r="J16" i="1"/>
  <c r="F16" i="1"/>
  <c r="R15" i="1"/>
  <c r="N15" i="1"/>
  <c r="J15" i="1"/>
  <c r="F15" i="1"/>
  <c r="R14" i="1"/>
  <c r="N14" i="1"/>
  <c r="J14" i="1"/>
  <c r="F14" i="1"/>
  <c r="R13" i="1"/>
  <c r="N13" i="1"/>
  <c r="J13" i="1"/>
  <c r="F13" i="1"/>
  <c r="R12" i="1"/>
  <c r="N12" i="1"/>
  <c r="J12" i="1"/>
  <c r="F12" i="1"/>
  <c r="R11" i="1"/>
  <c r="N11" i="1"/>
  <c r="J11" i="1"/>
  <c r="F11" i="1"/>
  <c r="R10" i="1"/>
  <c r="N10" i="1"/>
  <c r="J10" i="1"/>
  <c r="F10" i="1"/>
  <c r="R9" i="1"/>
  <c r="N9" i="1"/>
  <c r="J9" i="1"/>
  <c r="F9" i="1"/>
  <c r="R8" i="1"/>
  <c r="N8" i="1"/>
  <c r="J8" i="1"/>
  <c r="F8" i="1"/>
  <c r="R7" i="1"/>
  <c r="N7" i="1"/>
  <c r="J7" i="1"/>
  <c r="F7" i="1"/>
  <c r="R6" i="1"/>
  <c r="N6" i="1"/>
  <c r="N25" i="1" s="1"/>
  <c r="N28" i="1" s="1"/>
  <c r="J6" i="1"/>
  <c r="J25" i="1" s="1"/>
  <c r="F6" i="1"/>
  <c r="F25" i="1" s="1"/>
  <c r="R6" i="5" l="1"/>
  <c r="R7" i="5"/>
  <c r="R8" i="5"/>
  <c r="R11" i="5"/>
  <c r="R12" i="5"/>
  <c r="R13" i="5"/>
  <c r="R14" i="5"/>
  <c r="R15" i="5"/>
  <c r="R16" i="5"/>
  <c r="R17" i="5"/>
  <c r="R18" i="5"/>
  <c r="R9" i="5"/>
  <c r="R10" i="5"/>
  <c r="M26" i="5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M25" i="4"/>
  <c r="M23" i="3"/>
  <c r="I23" i="3"/>
  <c r="R5" i="3"/>
  <c r="R6" i="3"/>
  <c r="R7" i="3"/>
  <c r="E23" i="3"/>
  <c r="R9" i="3"/>
  <c r="R10" i="3"/>
  <c r="R11" i="3"/>
  <c r="R12" i="3"/>
  <c r="R13" i="3"/>
  <c r="R14" i="3"/>
  <c r="R15" i="3"/>
  <c r="R16" i="3"/>
  <c r="R17" i="3"/>
  <c r="R18" i="3"/>
  <c r="N23" i="2"/>
  <c r="R26" i="2"/>
  <c r="S7" i="1"/>
  <c r="S10" i="1"/>
  <c r="S12" i="1"/>
  <c r="S15" i="1"/>
  <c r="S17" i="1"/>
  <c r="S19" i="1"/>
  <c r="S21" i="1"/>
  <c r="S22" i="1"/>
  <c r="S23" i="1"/>
  <c r="S9" i="1"/>
  <c r="S13" i="1"/>
  <c r="S16" i="1"/>
  <c r="S20" i="1"/>
  <c r="S8" i="1"/>
  <c r="S11" i="1"/>
  <c r="S14" i="1"/>
  <c r="S18" i="1"/>
  <c r="F28" i="1"/>
  <c r="S25" i="1"/>
  <c r="J26" i="2"/>
  <c r="R22" i="4"/>
  <c r="J28" i="1"/>
  <c r="R28" i="1"/>
  <c r="N26" i="2"/>
  <c r="Q26" i="3"/>
  <c r="I25" i="4"/>
  <c r="I26" i="5"/>
  <c r="F26" i="2"/>
  <c r="S23" i="2"/>
  <c r="M26" i="3"/>
  <c r="R23" i="5"/>
  <c r="R23" i="3"/>
  <c r="S6" i="1"/>
  <c r="R5" i="5"/>
  <c r="S5" i="2"/>
  <c r="R8" i="3"/>
  <c r="R5" i="4"/>
  <c r="I26" i="3" l="1"/>
  <c r="E52" i="6"/>
  <c r="E49" i="6"/>
  <c r="E53" i="6"/>
  <c r="D52" i="6"/>
  <c r="D53" i="6"/>
  <c r="D49" i="6"/>
  <c r="P24" i="1"/>
  <c r="R24" i="1"/>
  <c r="S24" i="1"/>
</calcChain>
</file>

<file path=xl/sharedStrings.xml><?xml version="1.0" encoding="utf-8"?>
<sst xmlns="http://schemas.openxmlformats.org/spreadsheetml/2006/main" count="381" uniqueCount="162">
  <si>
    <t>DATA TOTAL PENGUNJUNG PERPUSTAKAAN UMUM, RTH DAN KELURAHAN TAHUN 2021</t>
  </si>
  <si>
    <t>PERPUSTAKAAN</t>
  </si>
  <si>
    <t>TRIWULAN</t>
  </si>
  <si>
    <t>JANUARI</t>
  </si>
  <si>
    <t>FEBRUARI</t>
  </si>
  <si>
    <t>MARET</t>
  </si>
  <si>
    <t xml:space="preserve">TRIWULAN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</si>
  <si>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</si>
  <si>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</si>
  <si>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</si>
  <si>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</si>
  <si>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</si>
  <si>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</si>
  <si>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</si>
  <si>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</si>
  <si>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</si>
  <si>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 xml:space="preserve">TOTAL </t>
  </si>
  <si>
    <t xml:space="preserve"> IV (2020)</t>
  </si>
  <si>
    <t>I</t>
  </si>
  <si>
    <t>II</t>
  </si>
  <si>
    <t>III</t>
  </si>
  <si>
    <t>IV</t>
  </si>
  <si>
    <t>UMUM</t>
  </si>
  <si>
    <t>GN. GEDANGAN</t>
  </si>
  <si>
    <t>MERI</t>
  </si>
  <si>
    <t>SURODINAWAN</t>
  </si>
  <si>
    <t>BLOOTO</t>
  </si>
  <si>
    <t>GEDONGAN</t>
  </si>
  <si>
    <t>JAGALAN</t>
  </si>
  <si>
    <t>KEDUNDUNG</t>
  </si>
  <si>
    <t>KRANGGAN</t>
  </si>
  <si>
    <t>MAGERSARI</t>
  </si>
  <si>
    <t>MIJI</t>
  </si>
  <si>
    <t>PRAJURIT KULON</t>
  </si>
  <si>
    <t>PURWOTENGAH</t>
  </si>
  <si>
    <t>SENTANAN</t>
  </si>
  <si>
    <t>WATES</t>
  </si>
  <si>
    <t>TUTUP</t>
  </si>
  <si>
    <t>RTH ALUN-ALUN</t>
  </si>
  <si>
    <t>RTH HUTAN KOTA</t>
  </si>
  <si>
    <t>PUSLING</t>
  </si>
  <si>
    <t>ONLINE (DONGENG IG,FB)</t>
  </si>
  <si>
    <t>TOTAL PENGUNJUNG</t>
  </si>
  <si>
    <t xml:space="preserve">KET :   TRIWULAN I (JANUARI - MARET) </t>
  </si>
  <si>
    <t>TRIWULAN II (APRIL - JUNI)</t>
  </si>
  <si>
    <t>TRIWULAN III (JULI - SEPTEMBER)</t>
  </si>
  <si>
    <t xml:space="preserve">TRIWULAN IV (OKTOBER-DESEMBER) </t>
  </si>
  <si>
    <t>(MASA COVID 19)</t>
  </si>
  <si>
    <t xml:space="preserve"> (MASA COVID 19)</t>
  </si>
  <si>
    <t xml:space="preserve"> (MASA PPKM)</t>
  </si>
  <si>
    <t>PENINGKATAN PENGUNJUNG (DALAM %)</t>
  </si>
  <si>
    <t>PENURUNAN (%)</t>
  </si>
  <si>
    <t>DATA TOTAL PEMINJAM PERPUSTAKAAN UMUM DAN PERPUSTAKAAN KELURAHAN TAHUN 2021</t>
  </si>
  <si>
    <t>TRIWULAN IV(2020)</t>
  </si>
  <si>
    <t>TRIWULAN I</t>
  </si>
  <si>
    <t>TRIWULAN II</t>
  </si>
  <si>
    <t>TRIWULAN III</t>
  </si>
  <si>
    <t>TRIWULAN IV</t>
  </si>
  <si>
    <t>TOTAL PEMINJAM</t>
  </si>
  <si>
    <t>PENURUNAN</t>
  </si>
  <si>
    <t>DATA TOTAL ANGGOTA BARU PERPUSTAKAAN UMUM DAN PERPUSTAKAAN KELURAHAN TAHUN 2021</t>
  </si>
  <si>
    <t>TOTAL ANGGOTA BARU</t>
  </si>
  <si>
    <t>PENINGKATAN (%)</t>
  </si>
  <si>
    <t>DATA BUKU DIBACA DITEMPAT PERPUSTAKAAN, RTH DAN KELURAHAN TAHUN 2021</t>
  </si>
  <si>
    <t>TOTAL BUKU DIBACA</t>
  </si>
  <si>
    <t>DATA BUKU YANG DIPINJAM PERPUSTAKAAN UMUM DAN PERPUSTAKAAN KELURAHAN TAHUN 2021</t>
  </si>
  <si>
    <t>TOTAL BUKU DIPINJAM</t>
  </si>
  <si>
    <t>TOTAL PENONTON DONGENG ONLINE</t>
  </si>
  <si>
    <t>NO.</t>
  </si>
  <si>
    <t>JUDUL DONGENG</t>
  </si>
  <si>
    <t>TANGGAL</t>
  </si>
  <si>
    <t>JUMLAH PENONTON</t>
  </si>
  <si>
    <t>IG</t>
  </si>
  <si>
    <t>FB</t>
  </si>
  <si>
    <t>BAJUL KROMAN</t>
  </si>
  <si>
    <t>27-01-2021</t>
  </si>
  <si>
    <t>SANG PENGUASA RIMBA</t>
  </si>
  <si>
    <t>24-02-2021</t>
  </si>
  <si>
    <t>BURUNG SIHTERE</t>
  </si>
  <si>
    <t>24-03-2021</t>
  </si>
  <si>
    <t>AISYAH TOUR (KLASIFIKASI BUKU PERPUS UMUM)</t>
  </si>
  <si>
    <t>O7-04-2021</t>
  </si>
  <si>
    <t>KEPERCAYAAN DIRI</t>
  </si>
  <si>
    <t>22-04-2021</t>
  </si>
  <si>
    <t>AISYAH TOUR 2 (KLASIFIKASI BUKU PERPUS UMUM)</t>
  </si>
  <si>
    <t>19-05-2021</t>
  </si>
  <si>
    <t>ASAL MULA GUNUNG PENANGGUNGAN</t>
  </si>
  <si>
    <t>O2-06-2021</t>
  </si>
  <si>
    <t>MELESTARIKAN ALAM SEKITAR</t>
  </si>
  <si>
    <t>30-06-2021</t>
  </si>
  <si>
    <t>AISYAH TOUR 3 (RTH ALUN-ALUN KOTA MOJOKERTO)</t>
  </si>
  <si>
    <t>14-07-2021</t>
  </si>
  <si>
    <t>SEMANGAT BELAJAR DI MASA PANDEMI</t>
  </si>
  <si>
    <t>04-08-2021</t>
  </si>
  <si>
    <t>PENDIDIKAN DARI MASA KE MASA (KYLA "MIPABA")</t>
  </si>
  <si>
    <t>18-08-2021</t>
  </si>
  <si>
    <t>AISYAH TOUR 4 (PERPUSKEL GEDONGAN)</t>
  </si>
  <si>
    <t>20-08-2021</t>
  </si>
  <si>
    <t>BAJOL KROMAN (SAFA "SDN KAUMAN 2")</t>
  </si>
  <si>
    <t>25-08-2021</t>
  </si>
  <si>
    <t>BATU MENANGIS (NATHANIA "SDN GEDONGAN 1")</t>
  </si>
  <si>
    <t>27-08-2021</t>
  </si>
  <si>
    <t>TOTAL JANUARI - AGUSTUS</t>
  </si>
  <si>
    <t>AMUKTI PALAPA (AHMAD HILAL "SDN GEDONGAN 1")</t>
  </si>
  <si>
    <t>01-09-2021</t>
  </si>
  <si>
    <t>TIMUN MAS ( CAHYADEWI R "SDN GEDONGAN 1")</t>
  </si>
  <si>
    <t>03-09-2021</t>
  </si>
  <si>
    <t>SI BLEDUK PENYELAMAT HUTAN (AURORA REGINA "SDI PLUS AL AZHAR")</t>
  </si>
  <si>
    <t>8-9-2021</t>
  </si>
  <si>
    <t>RORO ANTENG DAN JOKO SEGER (FATICHA RACHMADINA W. "SDN PULOREJO 2")</t>
  </si>
  <si>
    <t>10-09-2021</t>
  </si>
  <si>
    <t>GAGAK PEMALAS (NURAINI ZAKIYYAH W. "SD PLUS AL-AZHAR")</t>
  </si>
  <si>
    <t>15-09-2021</t>
  </si>
  <si>
    <t>LEGENDA BATU MENANGIS (KHANSA ABIYYAH N.Q "SDN WATES 3")</t>
  </si>
  <si>
    <t>22-09-2021</t>
  </si>
  <si>
    <t>AISYAH TOUR (PERPUSKEL KRANGGAN)</t>
  </si>
  <si>
    <t>24-09-2021</t>
  </si>
  <si>
    <t>ASAL USUL TELAGA NGEBEL (CARISSA BINTANG R. "SD MUHAMMADIYAH PLUS TAMAN SISWA")</t>
  </si>
  <si>
    <t>29-09-2021</t>
  </si>
  <si>
    <t>TOTAL SEPTEMBER</t>
  </si>
  <si>
    <t>LAHIRNYA HURUF JAWA (CYNARA KARTIKA J. "MI NURUL HUDA 1")</t>
  </si>
  <si>
    <t>01-10-2021</t>
  </si>
  <si>
    <t>LAHIRNYA HURUF JAWA (AIDA NOVITASARI "SDN MENTIKAN 2")</t>
  </si>
  <si>
    <t>06-10-2021</t>
  </si>
  <si>
    <t>KELINCI SOMBONG DAN SAPI YANG BAIK HATI (NABILAH ZHULFA R. "SDN PURWOTENGAH 2")</t>
  </si>
  <si>
    <t>08-10-2021</t>
  </si>
  <si>
    <t>PERSAHABATAN SINGA DAN TIKUS (VICHO INGWYAN "SDN BALONGSARI 7")</t>
  </si>
  <si>
    <t>13-10-2021</t>
  </si>
  <si>
    <t>CINDE LARAS (MANZILATUL NABILA NUR BAROROH "SDN BLOOTO 2")</t>
  </si>
  <si>
    <t>15-10-2021</t>
  </si>
  <si>
    <t>EXPLORE PERPUSLING DI SMPN 3 KOTA</t>
  </si>
  <si>
    <t>18-10-2021</t>
  </si>
  <si>
    <t>ARYA MENAK (AURELIA MARDHOTILLAH "SDIT PERMATA")</t>
  </si>
  <si>
    <t>19-10-2021</t>
  </si>
  <si>
    <t>THOK - THOK UGEL (MUHAMMAD CHEIVAND FERDIYONO "SDN BALONGSARI 2")</t>
  </si>
  <si>
    <t>22-10-2021</t>
  </si>
  <si>
    <t>BAWANG MERAH BAWANG PUTIH (RALMAGALI KAFFAH I. "SDN BALONGSARI 5")</t>
  </si>
  <si>
    <t>27-10-2021</t>
  </si>
  <si>
    <t>PETUALANGAN JUNA BERBURU IKAN GOMBI (DINA ALTHAFUNNISA "SDN BALONGSARI 8")</t>
  </si>
  <si>
    <t>29-10-2021</t>
  </si>
  <si>
    <t>TOTAL OKTOBER</t>
  </si>
  <si>
    <t>JANJI YANG DITEPATI (TIRTA DARMA S. "SDN MIJI 3")</t>
  </si>
  <si>
    <t>03-11-2021</t>
  </si>
  <si>
    <t>MONYET DAN KURA-KURA (AMMAR RIZQI MUHTARAM "SD MUHAMMADIYAH PLUS")</t>
  </si>
  <si>
    <t>05-11-2021</t>
  </si>
  <si>
    <t>MELATIH SABAR DENGAN BERPUASA (FAIRUZ SHAQILA AZKA "SD MUHAMMADIYAH PLUS")</t>
  </si>
  <si>
    <t>10-11-2021</t>
  </si>
  <si>
    <t>LEGENDA KEONG MAS (LIVIKANEA RAMAULADHANI HADYAN "SD MUHAMMADIYAH PLUS")</t>
  </si>
  <si>
    <t>12-11-2021</t>
  </si>
  <si>
    <t>HIKAYAT CERITA SI KELINGKING (HAFIDZA KHAIRA LUBNA "SD TNH 1")</t>
  </si>
  <si>
    <t>17-11-2021</t>
  </si>
  <si>
    <t>BANGAU MATI KARENA KESERAKAHANNYA (AZALEA AERILYN SAFIQHA MYESHA "SD  PLUS MUHAMMADIYAH BRAWIJAYA")</t>
  </si>
  <si>
    <t>19-11-2021</t>
  </si>
  <si>
    <t>KISAH BANGAU SERAKAH (AIRA REGGINA SHECILLIA PUTRI "SDN MENTIKAN 1")</t>
  </si>
  <si>
    <t>24-11-2021</t>
  </si>
  <si>
    <t>LEGENDA SI KELINGKING (CHIKA ARUM PUTRI MAHARANI "SDN MIJI 4")</t>
  </si>
  <si>
    <t>30-11-2021</t>
  </si>
  <si>
    <t>TOTAL NOVEMBER</t>
  </si>
  <si>
    <t>SEMANGKA KEMBAR (ALFY ROSY WAHYU HIDAYATI "SDN MIJI 4")</t>
  </si>
  <si>
    <t>03-12-2021</t>
  </si>
  <si>
    <t>08-12-2021</t>
  </si>
  <si>
    <t>TOTAL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</si>
</sst>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</font>
    <font>
      <b/>
      <sz val="14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name val="Arial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EEECE1"/>
        <bgColor rgb="FFEEECE1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FF0000"/>
        <bgColor rgb="FFFF0000"/>
      </patternFill>
    </fill>
  </fills>
  <borders count="5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/>
    <xf numFmtId="0" fontId="2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4" fillId="3" borderId="10" xfId="0" applyFont="1" applyFill="1" applyBorder="1"/>
    <xf numFmtId="0" fontId="3" fillId="0" borderId="11" xfId="0" applyFont="1" applyBorder="1"/>
    <xf numFmtId="0" fontId="3" fillId="3" borderId="10" xfId="0" applyFont="1" applyFill="1" applyBorder="1"/>
    <xf numFmtId="0" fontId="3" fillId="0" borderId="9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4" borderId="12" xfId="0" applyFont="1" applyFill="1" applyBorder="1"/>
    <xf numFmtId="0" fontId="4" fillId="0" borderId="0" xfId="0" applyFont="1"/>
    <xf numFmtId="0" fontId="3" fillId="5" borderId="13" xfId="0" applyFont="1" applyFill="1" applyBorder="1"/>
    <xf numFmtId="0" fontId="4" fillId="3" borderId="14" xfId="0" applyFont="1" applyFill="1" applyBorder="1"/>
    <xf numFmtId="0" fontId="3" fillId="0" borderId="15" xfId="0" applyFont="1" applyBorder="1"/>
    <xf numFmtId="0" fontId="3" fillId="3" borderId="14" xfId="0" applyFont="1" applyFill="1" applyBorder="1"/>
    <xf numFmtId="0" fontId="3" fillId="0" borderId="13" xfId="0" applyFont="1" applyBorder="1"/>
    <xf numFmtId="0" fontId="3" fillId="0" borderId="13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5" borderId="15" xfId="0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3" borderId="14" xfId="0" applyFont="1" applyFill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19" xfId="0" applyFont="1" applyBorder="1"/>
    <xf numFmtId="0" fontId="3" fillId="0" borderId="17" xfId="0" applyFont="1" applyBorder="1"/>
    <xf numFmtId="0" fontId="4" fillId="3" borderId="20" xfId="0" applyFont="1" applyFill="1" applyBorder="1" applyAlignment="1">
      <alignment horizontal="center"/>
    </xf>
    <xf numFmtId="0" fontId="3" fillId="3" borderId="20" xfId="0" applyFont="1" applyFill="1" applyBorder="1"/>
    <xf numFmtId="0" fontId="3" fillId="3" borderId="20" xfId="0" applyFont="1" applyFill="1" applyBorder="1" applyAlignment="1">
      <alignment horizontal="right"/>
    </xf>
    <xf numFmtId="0" fontId="3" fillId="0" borderId="21" xfId="0" applyFont="1" applyBorder="1"/>
    <xf numFmtId="0" fontId="4" fillId="3" borderId="20" xfId="0" applyFont="1" applyFill="1" applyBorder="1"/>
    <xf numFmtId="0" fontId="3" fillId="0" borderId="2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2" fillId="0" borderId="24" xfId="0" applyFont="1" applyBorder="1"/>
    <xf numFmtId="0" fontId="5" fillId="3" borderId="25" xfId="0" applyFont="1" applyFill="1" applyBorder="1"/>
    <xf numFmtId="0" fontId="2" fillId="0" borderId="26" xfId="0" applyFont="1" applyBorder="1"/>
    <xf numFmtId="0" fontId="2" fillId="0" borderId="27" xfId="0" applyFont="1" applyBorder="1"/>
    <xf numFmtId="0" fontId="2" fillId="3" borderId="25" xfId="0" applyFont="1" applyFill="1" applyBorder="1"/>
    <xf numFmtId="0" fontId="2" fillId="3" borderId="27" xfId="0" applyFont="1" applyFill="1" applyBorder="1"/>
    <xf numFmtId="0" fontId="2" fillId="4" borderId="28" xfId="0" applyFont="1" applyFill="1" applyBorder="1"/>
    <xf numFmtId="0" fontId="3" fillId="7" borderId="32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2" fillId="6" borderId="38" xfId="0" applyFont="1" applyFill="1" applyBorder="1"/>
    <xf numFmtId="0" fontId="2" fillId="6" borderId="39" xfId="0" applyFont="1" applyFill="1" applyBorder="1"/>
    <xf numFmtId="0" fontId="5" fillId="0" borderId="0" xfId="0" applyFont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15" xfId="0" applyFont="1" applyFill="1" applyBorder="1"/>
    <xf numFmtId="0" fontId="3" fillId="8" borderId="14" xfId="0" applyFont="1" applyFill="1" applyBorder="1"/>
    <xf numFmtId="0" fontId="3" fillId="8" borderId="13" xfId="0" applyFont="1" applyFill="1" applyBorder="1" applyAlignment="1">
      <alignment horizontal="right"/>
    </xf>
    <xf numFmtId="0" fontId="3" fillId="8" borderId="15" xfId="0" applyFont="1" applyFill="1" applyBorder="1" applyAlignment="1">
      <alignment horizontal="right"/>
    </xf>
    <xf numFmtId="0" fontId="4" fillId="8" borderId="14" xfId="0" applyFont="1" applyFill="1" applyBorder="1"/>
    <xf numFmtId="0" fontId="4" fillId="8" borderId="15" xfId="0" applyFont="1" applyFill="1" applyBorder="1"/>
    <xf numFmtId="0" fontId="4" fillId="8" borderId="13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right"/>
    </xf>
    <xf numFmtId="0" fontId="4" fillId="8" borderId="44" xfId="0" applyFont="1" applyFill="1" applyBorder="1" applyAlignment="1">
      <alignment horizontal="center"/>
    </xf>
    <xf numFmtId="0" fontId="3" fillId="8" borderId="12" xfId="0" applyFont="1" applyFill="1" applyBorder="1"/>
    <xf numFmtId="0" fontId="4" fillId="8" borderId="15" xfId="0" applyFont="1" applyFill="1" applyBorder="1" applyAlignment="1">
      <alignment horizontal="right"/>
    </xf>
    <xf numFmtId="0" fontId="4" fillId="8" borderId="20" xfId="0" applyFont="1" applyFill="1" applyBorder="1" applyAlignment="1">
      <alignment horizontal="center"/>
    </xf>
    <xf numFmtId="0" fontId="4" fillId="8" borderId="44" xfId="0" applyFont="1" applyFill="1" applyBorder="1"/>
    <xf numFmtId="0" fontId="4" fillId="8" borderId="44" xfId="0" applyFont="1" applyFill="1" applyBorder="1" applyAlignment="1">
      <alignment horizontal="right"/>
    </xf>
    <xf numFmtId="0" fontId="4" fillId="8" borderId="20" xfId="0" applyFont="1" applyFill="1" applyBorder="1"/>
    <xf numFmtId="0" fontId="4" fillId="8" borderId="45" xfId="0" applyFont="1" applyFill="1" applyBorder="1" applyAlignment="1">
      <alignment horizontal="center"/>
    </xf>
    <xf numFmtId="0" fontId="5" fillId="3" borderId="27" xfId="0" applyFont="1" applyFill="1" applyBorder="1"/>
    <xf numFmtId="0" fontId="2" fillId="6" borderId="46" xfId="0" applyFont="1" applyFill="1" applyBorder="1"/>
    <xf numFmtId="0" fontId="2" fillId="6" borderId="47" xfId="0" applyFont="1" applyFill="1" applyBorder="1"/>
    <xf numFmtId="0" fontId="3" fillId="8" borderId="14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48" xfId="0" applyFont="1" applyBorder="1"/>
    <xf numFmtId="0" fontId="3" fillId="0" borderId="1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5" xfId="0" applyFont="1" applyBorder="1"/>
    <xf numFmtId="0" fontId="3" fillId="0" borderId="14" xfId="0" applyFont="1" applyBorder="1"/>
    <xf numFmtId="14" fontId="3" fillId="0" borderId="15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3" fillId="0" borderId="22" xfId="0" applyFont="1" applyBorder="1"/>
    <xf numFmtId="0" fontId="3" fillId="0" borderId="38" xfId="0" applyFont="1" applyBorder="1"/>
    <xf numFmtId="0" fontId="3" fillId="0" borderId="24" xfId="0" applyFont="1" applyBorder="1" applyAlignment="1">
      <alignment horizontal="center"/>
    </xf>
    <xf numFmtId="0" fontId="3" fillId="0" borderId="27" xfId="0" applyFont="1" applyBorder="1"/>
    <xf numFmtId="49" fontId="3" fillId="0" borderId="27" xfId="0" applyNumberFormat="1" applyFont="1" applyBorder="1" applyAlignment="1">
      <alignment horizontal="center"/>
    </xf>
    <xf numFmtId="0" fontId="3" fillId="0" borderId="25" xfId="0" applyFont="1" applyBorder="1"/>
    <xf numFmtId="49" fontId="3" fillId="0" borderId="11" xfId="0" applyNumberFormat="1" applyFont="1" applyBorder="1" applyAlignment="1">
      <alignment horizontal="center"/>
    </xf>
    <xf numFmtId="0" fontId="2" fillId="0" borderId="42" xfId="0" applyFont="1" applyBorder="1"/>
    <xf numFmtId="0" fontId="2" fillId="6" borderId="33" xfId="0" applyFont="1" applyFill="1" applyBorder="1" applyAlignment="1">
      <alignment horizontal="center"/>
    </xf>
    <xf numFmtId="0" fontId="6" fillId="0" borderId="34" xfId="0" applyFont="1" applyBorder="1"/>
    <xf numFmtId="0" fontId="6" fillId="0" borderId="35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6" borderId="29" xfId="0" applyFont="1" applyFill="1" applyBorder="1" applyAlignment="1">
      <alignment horizontal="center"/>
    </xf>
    <xf numFmtId="0" fontId="6" fillId="0" borderId="30" xfId="0" applyFont="1" applyBorder="1"/>
    <xf numFmtId="0" fontId="6" fillId="0" borderId="31" xfId="0" applyFont="1" applyBorder="1"/>
    <xf numFmtId="0" fontId="2" fillId="6" borderId="36" xfId="0" applyFont="1" applyFill="1" applyBorder="1" applyAlignment="1">
      <alignment horizontal="center"/>
    </xf>
    <xf numFmtId="0" fontId="6" fillId="0" borderId="37" xfId="0" applyFont="1" applyBorder="1"/>
    <xf numFmtId="0" fontId="6" fillId="0" borderId="23" xfId="0" applyFont="1" applyBorder="1"/>
    <xf numFmtId="0" fontId="5" fillId="0" borderId="0" xfId="0" applyFont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6" fillId="0" borderId="57" xfId="0" applyFont="1" applyBorder="1"/>
    <xf numFmtId="0" fontId="6" fillId="0" borderId="58" xfId="0" applyFont="1" applyBorder="1"/>
    <xf numFmtId="0" fontId="2" fillId="0" borderId="49" xfId="0" applyFont="1" applyBorder="1" applyAlignment="1">
      <alignment horizontal="center" vertical="center"/>
    </xf>
    <xf numFmtId="0" fontId="6" fillId="0" borderId="53" xfId="0" applyFont="1" applyBorder="1"/>
    <xf numFmtId="0" fontId="2" fillId="0" borderId="50" xfId="0" applyFont="1" applyBorder="1" applyAlignment="1">
      <alignment horizontal="center" vertical="center"/>
    </xf>
    <xf numFmtId="0" fontId="6" fillId="0" borderId="54" xfId="0" applyFont="1" applyBorder="1"/>
    <xf numFmtId="0" fontId="2" fillId="0" borderId="51" xfId="0" applyFont="1" applyBorder="1" applyAlignment="1">
      <alignment horizontal="center"/>
    </xf>
    <xf numFmtId="0" fontId="6" fillId="0" borderId="5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9" workbookViewId="0">
      <selection activeCell="G33" sqref="G33"/>
    </sheetView>
  </sheetViews>
  <sheetFormatPr defaultColWidth="12.625" defaultRowHeight="15" customHeight="1" x14ac:dyDescent="0.2"/>
  <cols>
    <col min="1" max="1" width="19.75" customWidth="1"/>
    <col min="2" max="2" width="8.75" customWidth="1"/>
    <col min="3" max="3" width="7.375" customWidth="1"/>
    <col min="4" max="4" width="8" customWidth="1"/>
    <col min="5" max="5" width="6.25" customWidth="1"/>
    <col min="6" max="6" width="9.25" customWidth="1"/>
    <col min="7" max="7" width="6.375" customWidth="1"/>
    <col min="8" max="8" width="6.125" customWidth="1"/>
    <col min="9" max="9" width="6" customWidth="1"/>
    <col min="10" max="10" width="9.125" customWidth="1"/>
    <col min="11" max="11" width="6.625" customWidth="1"/>
    <col min="12" max="12" width="7.625" customWidth="1"/>
    <col min="13" max="13" width="9.625" customWidth="1"/>
    <col min="14" max="14" width="8.5" customWidth="1"/>
    <col min="15" max="15" width="7.875" customWidth="1"/>
    <col min="16" max="16" width="9.25" customWidth="1"/>
    <col min="17" max="17" width="8.875" customWidth="1"/>
    <col min="18" max="18" width="9.875" customWidth="1"/>
    <col min="19" max="19" width="6.875" customWidth="1"/>
    <col min="20" max="26" width="7.625" customWidth="1"/>
  </cols>
  <sheetData>
    <row r="1" spans="1:26" ht="15.75" customHeight="1" x14ac:dyDescent="0.3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26" ht="15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6" ht="15.75" customHeight="1" x14ac:dyDescent="0.25">
      <c r="A3" s="2"/>
    </row>
    <row r="4" spans="1:26" ht="15.75" customHeight="1" x14ac:dyDescent="0.25">
      <c r="A4" s="3" t="s">
        <v>1</v>
      </c>
      <c r="B4" s="4" t="s">
        <v>2</v>
      </c>
      <c r="C4" s="5" t="s">
        <v>3</v>
      </c>
      <c r="D4" s="5" t="s">
        <v>4</v>
      </c>
      <c r="E4" s="5" t="s">
        <v>5</v>
      </c>
      <c r="F4" s="4" t="s">
        <v>6</v>
      </c>
      <c r="G4" s="3" t="s">
        <v>7</v>
      </c>
      <c r="H4" s="5" t="s">
        <v>8</v>
      </c>
      <c r="I4" s="5" t="s">
        <v>9</v>
      </c>
      <c r="J4" s="4" t="s">
        <v>6</v>
      </c>
      <c r="K4" s="3" t="s">
        <v>10</v>
      </c>
      <c r="L4" s="5" t="s">
        <v>11</v>
      </c>
      <c r="M4" s="5" t="s">
        <v>12</v>
      </c>
      <c r="N4" s="4" t="s">
        <v>6</v>
      </c>
      <c r="O4" s="3" t="s">
        <v>13</v>
      </c>
      <c r="P4" s="5" t="s">
        <v>14</v>
      </c>
      <c r="Q4" s="5" t="s">
        <v>15</v>
      </c>
      <c r="R4" s="4" t="s">
        <v>6</v>
      </c>
      <c r="S4" s="6" t="s">
        <v>16</v>
      </c>
      <c r="T4" s="7"/>
      <c r="U4" s="7"/>
      <c r="V4" s="7"/>
      <c r="W4" s="7"/>
      <c r="X4" s="7"/>
      <c r="Y4" s="7"/>
      <c r="Z4" s="7"/>
    </row>
    <row r="5" spans="1:26" ht="15.75" customHeight="1" x14ac:dyDescent="0.25">
      <c r="A5" s="8"/>
      <c r="B5" s="9" t="s">
        <v>17</v>
      </c>
      <c r="C5" s="10"/>
      <c r="D5" s="10"/>
      <c r="E5" s="10"/>
      <c r="F5" s="9" t="s">
        <v>18</v>
      </c>
      <c r="G5" s="8"/>
      <c r="H5" s="10"/>
      <c r="I5" s="10"/>
      <c r="J5" s="9" t="s">
        <v>19</v>
      </c>
      <c r="K5" s="8"/>
      <c r="L5" s="10"/>
      <c r="M5" s="10"/>
      <c r="N5" s="9" t="s">
        <v>20</v>
      </c>
      <c r="O5" s="8"/>
      <c r="P5" s="10"/>
      <c r="Q5" s="10"/>
      <c r="R5" s="9" t="s">
        <v>21</v>
      </c>
      <c r="S5" s="11"/>
      <c r="T5" s="7"/>
      <c r="U5" s="7"/>
      <c r="V5" s="7"/>
      <c r="W5" s="7"/>
      <c r="X5" s="7"/>
      <c r="Y5" s="7"/>
      <c r="Z5" s="7"/>
    </row>
    <row r="6" spans="1:26" ht="15.75" customHeight="1" x14ac:dyDescent="0.25">
      <c r="A6" s="12" t="s">
        <v>22</v>
      </c>
      <c r="B6" s="13">
        <v>1244</v>
      </c>
      <c r="C6" s="14">
        <v>402</v>
      </c>
      <c r="D6" s="14">
        <v>408</v>
      </c>
      <c r="E6" s="14">
        <v>416</v>
      </c>
      <c r="F6" s="15">
        <f t="shared" ref="F6:F24" si="0">SUM(C6:E6)</f>
        <v>1226</v>
      </c>
      <c r="G6" s="12">
        <v>395</v>
      </c>
      <c r="H6" s="14">
        <v>209</v>
      </c>
      <c r="I6" s="14">
        <v>288</v>
      </c>
      <c r="J6" s="15">
        <f t="shared" ref="J6:J24" si="1">SUM(G6:I6)</f>
        <v>892</v>
      </c>
      <c r="K6" s="16">
        <v>97</v>
      </c>
      <c r="L6" s="17">
        <v>167</v>
      </c>
      <c r="M6" s="17">
        <v>264</v>
      </c>
      <c r="N6" s="15">
        <f t="shared" ref="N6:N24" si="2">SUM(K6:M6)</f>
        <v>528</v>
      </c>
      <c r="O6" s="16">
        <v>193</v>
      </c>
      <c r="P6" s="17">
        <v>263</v>
      </c>
      <c r="Q6" s="17"/>
      <c r="R6" s="15">
        <f t="shared" ref="R6:R25" si="3">SUM(O6:Q6)</f>
        <v>456</v>
      </c>
      <c r="S6" s="18">
        <f t="shared" ref="S6:S24" si="4">SUM(F6+J6+N6+R6)</f>
        <v>3102</v>
      </c>
      <c r="T6" s="19"/>
      <c r="U6" s="19"/>
      <c r="V6" s="19"/>
      <c r="W6" s="19"/>
      <c r="X6" s="19"/>
      <c r="Y6" s="19"/>
      <c r="Z6" s="19"/>
    </row>
    <row r="7" spans="1:26" ht="15.75" customHeight="1" x14ac:dyDescent="0.25">
      <c r="A7" s="20" t="s">
        <v>23</v>
      </c>
      <c r="B7" s="21">
        <v>256</v>
      </c>
      <c r="C7" s="22">
        <v>94</v>
      </c>
      <c r="D7" s="22">
        <v>105</v>
      </c>
      <c r="E7" s="22">
        <v>86</v>
      </c>
      <c r="F7" s="23">
        <f t="shared" si="0"/>
        <v>285</v>
      </c>
      <c r="G7" s="24">
        <v>73</v>
      </c>
      <c r="H7" s="22">
        <v>57</v>
      </c>
      <c r="I7" s="22">
        <v>71</v>
      </c>
      <c r="J7" s="23">
        <f t="shared" si="1"/>
        <v>201</v>
      </c>
      <c r="K7" s="25">
        <v>47</v>
      </c>
      <c r="L7" s="26">
        <v>74</v>
      </c>
      <c r="M7" s="26">
        <v>96</v>
      </c>
      <c r="N7" s="23">
        <f t="shared" si="2"/>
        <v>217</v>
      </c>
      <c r="O7" s="25">
        <v>76</v>
      </c>
      <c r="P7" s="26">
        <v>96</v>
      </c>
      <c r="Q7" s="26"/>
      <c r="R7" s="23">
        <f t="shared" si="3"/>
        <v>172</v>
      </c>
      <c r="S7" s="18">
        <f t="shared" si="4"/>
        <v>875</v>
      </c>
      <c r="T7" s="19"/>
      <c r="U7" s="19"/>
      <c r="V7" s="19"/>
      <c r="W7" s="19"/>
      <c r="X7" s="19"/>
      <c r="Y7" s="19"/>
      <c r="Z7" s="19"/>
    </row>
    <row r="8" spans="1:26" ht="15.75" customHeight="1" x14ac:dyDescent="0.25">
      <c r="A8" s="20" t="s">
        <v>24</v>
      </c>
      <c r="B8" s="21">
        <v>357</v>
      </c>
      <c r="C8" s="22">
        <v>125</v>
      </c>
      <c r="D8" s="22">
        <v>119</v>
      </c>
      <c r="E8" s="22">
        <v>136</v>
      </c>
      <c r="F8" s="23">
        <f t="shared" si="0"/>
        <v>380</v>
      </c>
      <c r="G8" s="24">
        <v>145</v>
      </c>
      <c r="H8" s="22">
        <v>93</v>
      </c>
      <c r="I8" s="22">
        <v>123</v>
      </c>
      <c r="J8" s="23">
        <f t="shared" si="1"/>
        <v>361</v>
      </c>
      <c r="K8" s="25">
        <v>48</v>
      </c>
      <c r="L8" s="26">
        <v>113</v>
      </c>
      <c r="M8" s="26">
        <v>130</v>
      </c>
      <c r="N8" s="23">
        <f t="shared" si="2"/>
        <v>291</v>
      </c>
      <c r="O8" s="25">
        <v>120</v>
      </c>
      <c r="P8" s="26">
        <v>135</v>
      </c>
      <c r="Q8" s="26"/>
      <c r="R8" s="23">
        <f t="shared" si="3"/>
        <v>255</v>
      </c>
      <c r="S8" s="18">
        <f t="shared" si="4"/>
        <v>1287</v>
      </c>
      <c r="T8" s="19"/>
      <c r="U8" s="19"/>
      <c r="V8" s="19"/>
      <c r="W8" s="19"/>
      <c r="X8" s="19"/>
      <c r="Y8" s="19"/>
      <c r="Z8" s="19"/>
    </row>
    <row r="9" spans="1:26" ht="15.75" customHeight="1" x14ac:dyDescent="0.25">
      <c r="A9" s="20" t="s">
        <v>25</v>
      </c>
      <c r="B9" s="21">
        <v>341</v>
      </c>
      <c r="C9" s="22">
        <v>133</v>
      </c>
      <c r="D9" s="22">
        <v>160</v>
      </c>
      <c r="E9" s="22">
        <v>218</v>
      </c>
      <c r="F9" s="23">
        <f t="shared" si="0"/>
        <v>511</v>
      </c>
      <c r="G9" s="24">
        <v>225</v>
      </c>
      <c r="H9" s="22">
        <v>110</v>
      </c>
      <c r="I9" s="22">
        <v>122</v>
      </c>
      <c r="J9" s="23">
        <f t="shared" si="1"/>
        <v>457</v>
      </c>
      <c r="K9" s="25">
        <v>33</v>
      </c>
      <c r="L9" s="26">
        <v>74</v>
      </c>
      <c r="M9" s="26">
        <v>116</v>
      </c>
      <c r="N9" s="23">
        <f t="shared" si="2"/>
        <v>223</v>
      </c>
      <c r="O9" s="25">
        <v>121</v>
      </c>
      <c r="P9" s="26">
        <v>148</v>
      </c>
      <c r="Q9" s="26"/>
      <c r="R9" s="23">
        <f t="shared" si="3"/>
        <v>269</v>
      </c>
      <c r="S9" s="18">
        <f t="shared" si="4"/>
        <v>1460</v>
      </c>
      <c r="T9" s="19"/>
      <c r="U9" s="19"/>
      <c r="V9" s="19"/>
      <c r="W9" s="19"/>
      <c r="X9" s="19"/>
      <c r="Y9" s="19"/>
      <c r="Z9" s="19"/>
    </row>
    <row r="10" spans="1:26" ht="15.75" customHeight="1" x14ac:dyDescent="0.25">
      <c r="A10" s="20" t="s">
        <v>26</v>
      </c>
      <c r="B10" s="21">
        <v>182</v>
      </c>
      <c r="C10" s="22">
        <v>156</v>
      </c>
      <c r="D10" s="22">
        <v>162</v>
      </c>
      <c r="E10" s="22">
        <v>131</v>
      </c>
      <c r="F10" s="23">
        <f t="shared" si="0"/>
        <v>449</v>
      </c>
      <c r="G10" s="24">
        <v>164</v>
      </c>
      <c r="H10" s="22">
        <v>102</v>
      </c>
      <c r="I10" s="22">
        <v>116</v>
      </c>
      <c r="J10" s="23">
        <f t="shared" si="1"/>
        <v>382</v>
      </c>
      <c r="K10" s="25">
        <v>33</v>
      </c>
      <c r="L10" s="26">
        <v>96</v>
      </c>
      <c r="M10" s="26">
        <v>127</v>
      </c>
      <c r="N10" s="23">
        <f t="shared" si="2"/>
        <v>256</v>
      </c>
      <c r="O10" s="25">
        <v>111</v>
      </c>
      <c r="P10" s="26">
        <v>145</v>
      </c>
      <c r="Q10" s="26"/>
      <c r="R10" s="23">
        <f t="shared" si="3"/>
        <v>256</v>
      </c>
      <c r="S10" s="18">
        <f t="shared" si="4"/>
        <v>1343</v>
      </c>
      <c r="T10" s="19"/>
      <c r="U10" s="19"/>
      <c r="V10" s="19"/>
      <c r="W10" s="19"/>
      <c r="X10" s="19"/>
      <c r="Y10" s="19"/>
      <c r="Z10" s="19"/>
    </row>
    <row r="11" spans="1:26" ht="15.75" customHeight="1" x14ac:dyDescent="0.25">
      <c r="A11" s="20" t="s">
        <v>27</v>
      </c>
      <c r="B11" s="21">
        <v>409</v>
      </c>
      <c r="C11" s="22">
        <v>114</v>
      </c>
      <c r="D11" s="22">
        <v>95</v>
      </c>
      <c r="E11" s="22">
        <v>156</v>
      </c>
      <c r="F11" s="23">
        <f t="shared" si="0"/>
        <v>365</v>
      </c>
      <c r="G11" s="24">
        <v>150</v>
      </c>
      <c r="H11" s="22">
        <v>150</v>
      </c>
      <c r="I11" s="22">
        <v>138</v>
      </c>
      <c r="J11" s="23">
        <f t="shared" si="1"/>
        <v>438</v>
      </c>
      <c r="K11" s="25">
        <v>69</v>
      </c>
      <c r="L11" s="26">
        <v>110</v>
      </c>
      <c r="M11" s="26">
        <v>131</v>
      </c>
      <c r="N11" s="23">
        <f t="shared" si="2"/>
        <v>310</v>
      </c>
      <c r="O11" s="25">
        <v>148</v>
      </c>
      <c r="P11" s="26">
        <v>148</v>
      </c>
      <c r="Q11" s="26"/>
      <c r="R11" s="23">
        <f t="shared" si="3"/>
        <v>296</v>
      </c>
      <c r="S11" s="18">
        <f t="shared" si="4"/>
        <v>1409</v>
      </c>
      <c r="T11" s="19"/>
      <c r="U11" s="19"/>
      <c r="V11" s="19"/>
      <c r="W11" s="19"/>
      <c r="X11" s="19"/>
      <c r="Y11" s="19"/>
      <c r="Z11" s="19"/>
    </row>
    <row r="12" spans="1:26" ht="15.75" customHeight="1" x14ac:dyDescent="0.25">
      <c r="A12" s="20" t="s">
        <v>28</v>
      </c>
      <c r="B12" s="21">
        <v>464</v>
      </c>
      <c r="C12" s="22">
        <v>156</v>
      </c>
      <c r="D12" s="22">
        <v>135</v>
      </c>
      <c r="E12" s="22">
        <v>290</v>
      </c>
      <c r="F12" s="23">
        <f t="shared" si="0"/>
        <v>581</v>
      </c>
      <c r="G12" s="24">
        <v>256</v>
      </c>
      <c r="H12" s="22">
        <v>121</v>
      </c>
      <c r="I12" s="22">
        <v>101</v>
      </c>
      <c r="J12" s="23">
        <f t="shared" si="1"/>
        <v>478</v>
      </c>
      <c r="K12" s="25">
        <v>39</v>
      </c>
      <c r="L12" s="26">
        <v>148</v>
      </c>
      <c r="M12" s="26">
        <v>303</v>
      </c>
      <c r="N12" s="23">
        <f t="shared" si="2"/>
        <v>490</v>
      </c>
      <c r="O12" s="25">
        <v>289</v>
      </c>
      <c r="P12" s="26">
        <v>326</v>
      </c>
      <c r="Q12" s="26"/>
      <c r="R12" s="23">
        <f t="shared" si="3"/>
        <v>615</v>
      </c>
      <c r="S12" s="18">
        <f t="shared" si="4"/>
        <v>2164</v>
      </c>
      <c r="T12" s="19"/>
      <c r="U12" s="19"/>
      <c r="V12" s="19"/>
      <c r="W12" s="19"/>
      <c r="X12" s="19"/>
      <c r="Y12" s="19"/>
      <c r="Z12" s="19"/>
    </row>
    <row r="13" spans="1:26" ht="15.75" customHeight="1" x14ac:dyDescent="0.25">
      <c r="A13" s="20" t="s">
        <v>29</v>
      </c>
      <c r="B13" s="21">
        <v>128</v>
      </c>
      <c r="C13" s="22">
        <v>102</v>
      </c>
      <c r="D13" s="22">
        <v>72</v>
      </c>
      <c r="E13" s="22">
        <v>74</v>
      </c>
      <c r="F13" s="23">
        <f t="shared" si="0"/>
        <v>248</v>
      </c>
      <c r="G13" s="24">
        <v>40</v>
      </c>
      <c r="H13" s="22">
        <v>40</v>
      </c>
      <c r="I13" s="22">
        <v>67</v>
      </c>
      <c r="J13" s="23">
        <f t="shared" si="1"/>
        <v>147</v>
      </c>
      <c r="K13" s="25">
        <v>43</v>
      </c>
      <c r="L13" s="26">
        <v>60</v>
      </c>
      <c r="M13" s="26">
        <v>37</v>
      </c>
      <c r="N13" s="23">
        <f t="shared" si="2"/>
        <v>140</v>
      </c>
      <c r="O13" s="25">
        <v>51</v>
      </c>
      <c r="P13" s="26">
        <v>50</v>
      </c>
      <c r="Q13" s="26"/>
      <c r="R13" s="23">
        <f t="shared" si="3"/>
        <v>101</v>
      </c>
      <c r="S13" s="18">
        <f t="shared" si="4"/>
        <v>636</v>
      </c>
      <c r="T13" s="19"/>
      <c r="U13" s="19"/>
      <c r="V13" s="19"/>
      <c r="W13" s="19"/>
      <c r="X13" s="19"/>
      <c r="Y13" s="19"/>
      <c r="Z13" s="19"/>
    </row>
    <row r="14" spans="1:26" ht="15.75" customHeight="1" x14ac:dyDescent="0.25">
      <c r="A14" s="20" t="s">
        <v>30</v>
      </c>
      <c r="B14" s="21">
        <v>619</v>
      </c>
      <c r="C14" s="22">
        <v>226</v>
      </c>
      <c r="D14" s="22">
        <v>281</v>
      </c>
      <c r="E14" s="22">
        <v>271</v>
      </c>
      <c r="F14" s="23">
        <f t="shared" si="0"/>
        <v>778</v>
      </c>
      <c r="G14" s="24">
        <v>293</v>
      </c>
      <c r="H14" s="22">
        <v>203</v>
      </c>
      <c r="I14" s="22">
        <v>243</v>
      </c>
      <c r="J14" s="23">
        <f t="shared" si="1"/>
        <v>739</v>
      </c>
      <c r="K14" s="25">
        <v>134</v>
      </c>
      <c r="L14" s="26">
        <v>236</v>
      </c>
      <c r="M14" s="26">
        <v>249</v>
      </c>
      <c r="N14" s="23">
        <f t="shared" si="2"/>
        <v>619</v>
      </c>
      <c r="O14" s="25">
        <v>250</v>
      </c>
      <c r="P14" s="26">
        <v>255</v>
      </c>
      <c r="Q14" s="26"/>
      <c r="R14" s="23">
        <f t="shared" si="3"/>
        <v>505</v>
      </c>
      <c r="S14" s="18">
        <f t="shared" si="4"/>
        <v>2641</v>
      </c>
      <c r="T14" s="19"/>
      <c r="U14" s="19"/>
      <c r="V14" s="19"/>
      <c r="W14" s="19"/>
      <c r="X14" s="19"/>
      <c r="Y14" s="19"/>
      <c r="Z14" s="19"/>
    </row>
    <row r="15" spans="1:26" ht="15.75" customHeight="1" x14ac:dyDescent="0.25">
      <c r="A15" s="20" t="s">
        <v>31</v>
      </c>
      <c r="B15" s="21">
        <v>542</v>
      </c>
      <c r="C15" s="22">
        <v>240</v>
      </c>
      <c r="D15" s="22">
        <v>149</v>
      </c>
      <c r="E15" s="22">
        <v>162</v>
      </c>
      <c r="F15" s="23">
        <f t="shared" si="0"/>
        <v>551</v>
      </c>
      <c r="G15" s="24">
        <v>192</v>
      </c>
      <c r="H15" s="22">
        <v>188</v>
      </c>
      <c r="I15" s="22">
        <v>218</v>
      </c>
      <c r="J15" s="23">
        <f t="shared" si="1"/>
        <v>598</v>
      </c>
      <c r="K15" s="25">
        <v>125</v>
      </c>
      <c r="L15" s="26">
        <v>144</v>
      </c>
      <c r="M15" s="26">
        <v>169</v>
      </c>
      <c r="N15" s="23">
        <f t="shared" si="2"/>
        <v>438</v>
      </c>
      <c r="O15" s="25">
        <v>192</v>
      </c>
      <c r="P15" s="26">
        <v>253</v>
      </c>
      <c r="Q15" s="26"/>
      <c r="R15" s="23">
        <f t="shared" si="3"/>
        <v>445</v>
      </c>
      <c r="S15" s="18">
        <f t="shared" si="4"/>
        <v>2032</v>
      </c>
      <c r="T15" s="19"/>
      <c r="U15" s="19"/>
      <c r="V15" s="19"/>
      <c r="W15" s="19"/>
      <c r="X15" s="19"/>
      <c r="Y15" s="19"/>
      <c r="Z15" s="19"/>
    </row>
    <row r="16" spans="1:26" ht="15.75" customHeight="1" x14ac:dyDescent="0.25">
      <c r="A16" s="20" t="s">
        <v>32</v>
      </c>
      <c r="B16" s="21">
        <v>337</v>
      </c>
      <c r="C16" s="22">
        <v>134</v>
      </c>
      <c r="D16" s="22">
        <v>106</v>
      </c>
      <c r="E16" s="22">
        <v>143</v>
      </c>
      <c r="F16" s="23">
        <f t="shared" si="0"/>
        <v>383</v>
      </c>
      <c r="G16" s="24">
        <v>132</v>
      </c>
      <c r="H16" s="22">
        <v>110</v>
      </c>
      <c r="I16" s="22">
        <v>127</v>
      </c>
      <c r="J16" s="23">
        <f t="shared" si="1"/>
        <v>369</v>
      </c>
      <c r="K16" s="25">
        <v>50</v>
      </c>
      <c r="L16" s="26">
        <v>115</v>
      </c>
      <c r="M16" s="26">
        <v>127</v>
      </c>
      <c r="N16" s="23">
        <f t="shared" si="2"/>
        <v>292</v>
      </c>
      <c r="O16" s="25">
        <v>107</v>
      </c>
      <c r="P16" s="26">
        <v>120</v>
      </c>
      <c r="Q16" s="26"/>
      <c r="R16" s="23">
        <f t="shared" si="3"/>
        <v>227</v>
      </c>
      <c r="S16" s="18">
        <f t="shared" si="4"/>
        <v>1271</v>
      </c>
      <c r="T16" s="19"/>
      <c r="U16" s="19"/>
      <c r="V16" s="19"/>
      <c r="W16" s="19"/>
      <c r="X16" s="19"/>
      <c r="Y16" s="19"/>
      <c r="Z16" s="19"/>
    </row>
    <row r="17" spans="1:26" ht="15.75" customHeight="1" x14ac:dyDescent="0.25">
      <c r="A17" s="20" t="s">
        <v>33</v>
      </c>
      <c r="B17" s="21">
        <v>312</v>
      </c>
      <c r="C17" s="22">
        <v>129</v>
      </c>
      <c r="D17" s="22">
        <v>97</v>
      </c>
      <c r="E17" s="22">
        <v>123</v>
      </c>
      <c r="F17" s="23">
        <f t="shared" si="0"/>
        <v>349</v>
      </c>
      <c r="G17" s="24">
        <v>119</v>
      </c>
      <c r="H17" s="22">
        <v>94</v>
      </c>
      <c r="I17" s="22">
        <v>105</v>
      </c>
      <c r="J17" s="23">
        <f t="shared" si="1"/>
        <v>318</v>
      </c>
      <c r="K17" s="25">
        <v>42</v>
      </c>
      <c r="L17" s="26">
        <v>86</v>
      </c>
      <c r="M17" s="26">
        <v>91</v>
      </c>
      <c r="N17" s="23">
        <f t="shared" si="2"/>
        <v>219</v>
      </c>
      <c r="O17" s="25">
        <v>74</v>
      </c>
      <c r="P17" s="26">
        <v>82</v>
      </c>
      <c r="Q17" s="26"/>
      <c r="R17" s="23">
        <f t="shared" si="3"/>
        <v>156</v>
      </c>
      <c r="S17" s="18">
        <f t="shared" si="4"/>
        <v>1042</v>
      </c>
      <c r="T17" s="19"/>
      <c r="U17" s="19"/>
      <c r="V17" s="19"/>
      <c r="W17" s="19"/>
      <c r="X17" s="19"/>
      <c r="Y17" s="19"/>
      <c r="Z17" s="19"/>
    </row>
    <row r="18" spans="1:26" ht="15.75" customHeight="1" x14ac:dyDescent="0.25">
      <c r="A18" s="20" t="s">
        <v>34</v>
      </c>
      <c r="B18" s="21">
        <v>451</v>
      </c>
      <c r="C18" s="22">
        <v>166</v>
      </c>
      <c r="D18" s="22">
        <v>167</v>
      </c>
      <c r="E18" s="22">
        <v>200</v>
      </c>
      <c r="F18" s="23">
        <f t="shared" si="0"/>
        <v>533</v>
      </c>
      <c r="G18" s="24">
        <v>187</v>
      </c>
      <c r="H18" s="22">
        <v>133</v>
      </c>
      <c r="I18" s="22">
        <v>172</v>
      </c>
      <c r="J18" s="23">
        <f t="shared" si="1"/>
        <v>492</v>
      </c>
      <c r="K18" s="25">
        <v>71</v>
      </c>
      <c r="L18" s="26">
        <v>127</v>
      </c>
      <c r="M18" s="26">
        <v>152</v>
      </c>
      <c r="N18" s="23">
        <f t="shared" si="2"/>
        <v>350</v>
      </c>
      <c r="O18" s="25">
        <v>141</v>
      </c>
      <c r="P18" s="26">
        <v>168</v>
      </c>
      <c r="Q18" s="26"/>
      <c r="R18" s="23">
        <f t="shared" si="3"/>
        <v>309</v>
      </c>
      <c r="S18" s="18">
        <f t="shared" si="4"/>
        <v>1684</v>
      </c>
      <c r="T18" s="19"/>
      <c r="U18" s="19"/>
      <c r="V18" s="19"/>
      <c r="W18" s="19"/>
      <c r="X18" s="19"/>
      <c r="Y18" s="19"/>
      <c r="Z18" s="19"/>
    </row>
    <row r="19" spans="1:26" ht="15.75" customHeight="1" x14ac:dyDescent="0.25">
      <c r="A19" s="20" t="s">
        <v>35</v>
      </c>
      <c r="B19" s="21">
        <v>332</v>
      </c>
      <c r="C19" s="22">
        <v>100</v>
      </c>
      <c r="D19" s="22">
        <v>105</v>
      </c>
      <c r="E19" s="22">
        <v>109</v>
      </c>
      <c r="F19" s="23">
        <f t="shared" si="0"/>
        <v>314</v>
      </c>
      <c r="G19" s="24">
        <v>124</v>
      </c>
      <c r="H19" s="22">
        <v>95</v>
      </c>
      <c r="I19" s="22">
        <v>137</v>
      </c>
      <c r="J19" s="23">
        <f t="shared" si="1"/>
        <v>356</v>
      </c>
      <c r="K19" s="25">
        <v>65</v>
      </c>
      <c r="L19" s="26">
        <v>85</v>
      </c>
      <c r="M19" s="27">
        <v>72</v>
      </c>
      <c r="N19" s="23">
        <f t="shared" si="2"/>
        <v>222</v>
      </c>
      <c r="O19" s="25">
        <v>138</v>
      </c>
      <c r="P19" s="26">
        <v>128</v>
      </c>
      <c r="Q19" s="26"/>
      <c r="R19" s="23">
        <f t="shared" si="3"/>
        <v>266</v>
      </c>
      <c r="S19" s="18">
        <f t="shared" si="4"/>
        <v>1158</v>
      </c>
      <c r="T19" s="19"/>
      <c r="U19" s="19"/>
      <c r="V19" s="19"/>
      <c r="W19" s="19"/>
      <c r="X19" s="19"/>
      <c r="Y19" s="19"/>
      <c r="Z19" s="19"/>
    </row>
    <row r="20" spans="1:26" ht="15.75" customHeight="1" x14ac:dyDescent="0.25">
      <c r="A20" s="20" t="s">
        <v>36</v>
      </c>
      <c r="B20" s="21">
        <v>594</v>
      </c>
      <c r="C20" s="22">
        <v>225</v>
      </c>
      <c r="D20" s="22">
        <v>224</v>
      </c>
      <c r="E20" s="26">
        <v>238</v>
      </c>
      <c r="F20" s="23">
        <f t="shared" si="0"/>
        <v>687</v>
      </c>
      <c r="G20" s="25">
        <v>381</v>
      </c>
      <c r="H20" s="22">
        <v>271</v>
      </c>
      <c r="I20" s="22">
        <v>368</v>
      </c>
      <c r="J20" s="23">
        <f t="shared" si="1"/>
        <v>1020</v>
      </c>
      <c r="K20" s="24">
        <v>37</v>
      </c>
      <c r="L20" s="28" t="s">
        <v>37</v>
      </c>
      <c r="M20" s="28" t="s">
        <v>37</v>
      </c>
      <c r="N20" s="23">
        <f t="shared" si="2"/>
        <v>37</v>
      </c>
      <c r="O20" s="28" t="s">
        <v>37</v>
      </c>
      <c r="P20" s="26">
        <v>274</v>
      </c>
      <c r="Q20" s="26"/>
      <c r="R20" s="23">
        <f t="shared" si="3"/>
        <v>274</v>
      </c>
      <c r="S20" s="18">
        <f t="shared" si="4"/>
        <v>2018</v>
      </c>
      <c r="T20" s="19"/>
      <c r="U20" s="19"/>
      <c r="V20" s="19"/>
      <c r="W20" s="19"/>
      <c r="X20" s="19"/>
      <c r="Y20" s="19"/>
      <c r="Z20" s="19"/>
    </row>
    <row r="21" spans="1:26" ht="15.75" customHeight="1" x14ac:dyDescent="0.25">
      <c r="A21" s="20" t="s">
        <v>38</v>
      </c>
      <c r="B21" s="21">
        <v>138</v>
      </c>
      <c r="C21" s="29" t="s">
        <v>37</v>
      </c>
      <c r="D21" s="28" t="s">
        <v>37</v>
      </c>
      <c r="E21" s="28" t="s">
        <v>37</v>
      </c>
      <c r="F21" s="23">
        <f t="shared" si="0"/>
        <v>0</v>
      </c>
      <c r="G21" s="30" t="s">
        <v>37</v>
      </c>
      <c r="H21" s="28" t="s">
        <v>37</v>
      </c>
      <c r="I21" s="26">
        <v>453</v>
      </c>
      <c r="J21" s="23">
        <f t="shared" si="1"/>
        <v>453</v>
      </c>
      <c r="K21" s="24">
        <v>36</v>
      </c>
      <c r="L21" s="28" t="s">
        <v>37</v>
      </c>
      <c r="M21" s="28" t="s">
        <v>37</v>
      </c>
      <c r="N21" s="31">
        <f t="shared" si="2"/>
        <v>36</v>
      </c>
      <c r="O21" s="28" t="s">
        <v>37</v>
      </c>
      <c r="P21" s="26">
        <v>252</v>
      </c>
      <c r="Q21" s="32"/>
      <c r="R21" s="31">
        <f t="shared" si="3"/>
        <v>252</v>
      </c>
      <c r="S21" s="18">
        <f t="shared" si="4"/>
        <v>741</v>
      </c>
      <c r="T21" s="19"/>
      <c r="U21" s="19"/>
      <c r="V21" s="19"/>
      <c r="W21" s="19"/>
      <c r="X21" s="19"/>
      <c r="Y21" s="19"/>
      <c r="Z21" s="19"/>
    </row>
    <row r="22" spans="1:26" ht="15.75" customHeight="1" x14ac:dyDescent="0.25">
      <c r="A22" s="24" t="s">
        <v>39</v>
      </c>
      <c r="B22" s="21">
        <v>706</v>
      </c>
      <c r="C22" s="24">
        <v>364</v>
      </c>
      <c r="D22" s="33">
        <v>381</v>
      </c>
      <c r="E22" s="22">
        <v>403</v>
      </c>
      <c r="F22" s="23">
        <f t="shared" si="0"/>
        <v>1148</v>
      </c>
      <c r="G22" s="25">
        <v>371</v>
      </c>
      <c r="H22" s="26">
        <v>281</v>
      </c>
      <c r="I22" s="26">
        <v>372</v>
      </c>
      <c r="J22" s="23">
        <f t="shared" si="1"/>
        <v>1024</v>
      </c>
      <c r="K22" s="24">
        <v>37</v>
      </c>
      <c r="L22" s="28" t="s">
        <v>37</v>
      </c>
      <c r="M22" s="28" t="s">
        <v>37</v>
      </c>
      <c r="N22" s="31">
        <f t="shared" si="2"/>
        <v>37</v>
      </c>
      <c r="O22" s="28" t="s">
        <v>37</v>
      </c>
      <c r="P22" s="26">
        <v>234</v>
      </c>
      <c r="Q22" s="26"/>
      <c r="R22" s="31">
        <f t="shared" si="3"/>
        <v>234</v>
      </c>
      <c r="S22" s="18">
        <f t="shared" si="4"/>
        <v>2443</v>
      </c>
      <c r="T22" s="19"/>
      <c r="U22" s="19"/>
      <c r="V22" s="19"/>
      <c r="W22" s="19"/>
      <c r="X22" s="19"/>
      <c r="Y22" s="19"/>
      <c r="Z22" s="19"/>
    </row>
    <row r="23" spans="1:26" ht="15.75" customHeight="1" x14ac:dyDescent="0.25">
      <c r="A23" s="34" t="s">
        <v>40</v>
      </c>
      <c r="B23" s="35" t="s">
        <v>37</v>
      </c>
      <c r="C23" s="30" t="s">
        <v>37</v>
      </c>
      <c r="D23" s="28" t="s">
        <v>37</v>
      </c>
      <c r="E23" s="28" t="s">
        <v>37</v>
      </c>
      <c r="F23" s="36">
        <f t="shared" si="0"/>
        <v>0</v>
      </c>
      <c r="G23" s="28" t="s">
        <v>37</v>
      </c>
      <c r="H23" s="28" t="s">
        <v>37</v>
      </c>
      <c r="I23" s="28" t="s">
        <v>37</v>
      </c>
      <c r="J23" s="36">
        <f t="shared" si="1"/>
        <v>0</v>
      </c>
      <c r="K23" s="28" t="s">
        <v>37</v>
      </c>
      <c r="L23" s="28" t="s">
        <v>37</v>
      </c>
      <c r="M23" s="32">
        <v>911</v>
      </c>
      <c r="N23" s="36">
        <f t="shared" si="2"/>
        <v>911</v>
      </c>
      <c r="O23" s="32">
        <v>1467</v>
      </c>
      <c r="P23" s="32">
        <v>1761</v>
      </c>
      <c r="Q23" s="32"/>
      <c r="R23" s="37">
        <f t="shared" si="3"/>
        <v>3228</v>
      </c>
      <c r="S23" s="18">
        <f t="shared" si="4"/>
        <v>4139</v>
      </c>
      <c r="T23" s="19"/>
      <c r="U23" s="19"/>
      <c r="V23" s="19"/>
      <c r="W23" s="19"/>
      <c r="X23" s="19"/>
      <c r="Y23" s="19"/>
      <c r="Z23" s="19"/>
    </row>
    <row r="24" spans="1:26" ht="15.75" customHeight="1" x14ac:dyDescent="0.25">
      <c r="A24" s="38" t="s">
        <v>41</v>
      </c>
      <c r="B24" s="39">
        <v>247</v>
      </c>
      <c r="C24" s="40">
        <v>34</v>
      </c>
      <c r="D24" s="40">
        <v>27</v>
      </c>
      <c r="E24" s="40">
        <v>26</v>
      </c>
      <c r="F24" s="36">
        <f t="shared" si="0"/>
        <v>87</v>
      </c>
      <c r="G24" s="41">
        <v>54</v>
      </c>
      <c r="H24" s="40">
        <v>18</v>
      </c>
      <c r="I24" s="40">
        <v>34</v>
      </c>
      <c r="J24" s="36">
        <f t="shared" si="1"/>
        <v>106</v>
      </c>
      <c r="K24" s="42">
        <v>14</v>
      </c>
      <c r="L24" s="40">
        <v>235</v>
      </c>
      <c r="M24" s="40">
        <v>367</v>
      </c>
      <c r="N24" s="37">
        <f t="shared" si="2"/>
        <v>616</v>
      </c>
      <c r="O24" s="43">
        <v>388</v>
      </c>
      <c r="P24" s="40" t="str">
        <f ca="1">SUM('DONGENG ONLINE 2021'!D49:E49)</f>
        <v>#REF!</v>
      </c>
      <c r="Q24" s="40"/>
      <c r="R24" s="37" t="str">
        <f t="shared" ca="1" si="3"/>
        <v>#REF!</v>
      </c>
      <c r="S24" s="18" t="str">
        <f t="shared" ca="1" si="4"/>
        <v>#REF!</v>
      </c>
      <c r="T24" s="19"/>
      <c r="U24" s="19"/>
      <c r="V24" s="19"/>
      <c r="W24" s="19"/>
      <c r="X24" s="19"/>
      <c r="Y24" s="19"/>
      <c r="Z24" s="19"/>
    </row>
    <row r="25" spans="1:26" ht="15.75" customHeight="1" x14ac:dyDescent="0.25">
      <c r="A25" s="44" t="s">
        <v>42</v>
      </c>
      <c r="B25" s="45">
        <f t="shared" ref="B25:O25" si="5">SUM(B6:B24)</f>
        <v>7659</v>
      </c>
      <c r="C25" s="46">
        <f t="shared" si="5"/>
        <v>2900</v>
      </c>
      <c r="D25" s="47">
        <f t="shared" si="5"/>
        <v>2793</v>
      </c>
      <c r="E25" s="47">
        <f t="shared" si="5"/>
        <v>3182</v>
      </c>
      <c r="F25" s="48">
        <f t="shared" si="5"/>
        <v>8875</v>
      </c>
      <c r="G25" s="46">
        <f t="shared" si="5"/>
        <v>3301</v>
      </c>
      <c r="H25" s="47">
        <f t="shared" si="5"/>
        <v>2275</v>
      </c>
      <c r="I25" s="47">
        <f t="shared" si="5"/>
        <v>3255</v>
      </c>
      <c r="J25" s="48">
        <f t="shared" si="5"/>
        <v>8831</v>
      </c>
      <c r="K25" s="46">
        <f t="shared" si="5"/>
        <v>1020</v>
      </c>
      <c r="L25" s="47">
        <f t="shared" si="5"/>
        <v>1870</v>
      </c>
      <c r="M25" s="47">
        <f t="shared" si="5"/>
        <v>3342</v>
      </c>
      <c r="N25" s="48">
        <f t="shared" si="5"/>
        <v>6232</v>
      </c>
      <c r="O25" s="46">
        <f t="shared" si="5"/>
        <v>3866</v>
      </c>
      <c r="P25" s="47">
        <v>5028</v>
      </c>
      <c r="Q25" s="47">
        <f>SUM(Q6:Q24)</f>
        <v>0</v>
      </c>
      <c r="R25" s="49">
        <f t="shared" si="3"/>
        <v>8894</v>
      </c>
      <c r="S25" s="50">
        <f>SUM(F25,J25,N25,R25)</f>
        <v>32832</v>
      </c>
      <c r="T25" s="19"/>
      <c r="U25" s="19"/>
      <c r="V25" s="19"/>
      <c r="W25" s="19"/>
      <c r="X25" s="19"/>
      <c r="Y25" s="19"/>
      <c r="Z25" s="19"/>
    </row>
    <row r="26" spans="1:26" ht="15.75" customHeight="1" x14ac:dyDescent="0.25">
      <c r="A26" s="108" t="s">
        <v>43</v>
      </c>
      <c r="B26" s="109"/>
      <c r="C26" s="109"/>
      <c r="D26" s="109"/>
      <c r="E26" s="109"/>
      <c r="F26" s="110"/>
      <c r="G26" s="108" t="s">
        <v>44</v>
      </c>
      <c r="H26" s="109"/>
      <c r="I26" s="109"/>
      <c r="J26" s="110"/>
      <c r="K26" s="108" t="s">
        <v>45</v>
      </c>
      <c r="L26" s="109"/>
      <c r="M26" s="109"/>
      <c r="N26" s="110"/>
      <c r="O26" s="108" t="s">
        <v>46</v>
      </c>
      <c r="P26" s="109"/>
      <c r="Q26" s="109"/>
      <c r="R26" s="110"/>
      <c r="S26" s="51"/>
      <c r="T26" s="7"/>
      <c r="U26" s="7"/>
      <c r="V26" s="7"/>
      <c r="W26" s="7"/>
      <c r="X26" s="7"/>
      <c r="Y26" s="7"/>
      <c r="Z26" s="7"/>
    </row>
    <row r="27" spans="1:26" ht="15.75" customHeight="1" x14ac:dyDescent="0.25">
      <c r="A27" s="103" t="s">
        <v>47</v>
      </c>
      <c r="B27" s="104"/>
      <c r="C27" s="104"/>
      <c r="D27" s="104"/>
      <c r="E27" s="104"/>
      <c r="F27" s="105"/>
      <c r="G27" s="103" t="s">
        <v>48</v>
      </c>
      <c r="H27" s="104"/>
      <c r="I27" s="104"/>
      <c r="J27" s="105"/>
      <c r="K27" s="103" t="s">
        <v>49</v>
      </c>
      <c r="L27" s="104"/>
      <c r="M27" s="104"/>
      <c r="N27" s="105"/>
      <c r="O27" s="103" t="s">
        <v>47</v>
      </c>
      <c r="P27" s="104"/>
      <c r="Q27" s="104"/>
      <c r="R27" s="105"/>
      <c r="S27" s="52"/>
      <c r="T27" s="19"/>
      <c r="U27" s="19"/>
      <c r="V27" s="19"/>
      <c r="W27" s="19"/>
      <c r="X27" s="19"/>
      <c r="Y27" s="19"/>
      <c r="Z27" s="19"/>
    </row>
    <row r="28" spans="1:26" ht="15.75" customHeight="1" x14ac:dyDescent="0.25">
      <c r="A28" s="111" t="s">
        <v>50</v>
      </c>
      <c r="B28" s="112"/>
      <c r="C28" s="112"/>
      <c r="D28" s="112"/>
      <c r="E28" s="113"/>
      <c r="F28" s="53">
        <f>SUM(((F25-B25)/B25)*100)</f>
        <v>15.876746311528919</v>
      </c>
      <c r="G28" s="111" t="s">
        <v>51</v>
      </c>
      <c r="H28" s="112"/>
      <c r="I28" s="113"/>
      <c r="J28" s="53">
        <f>SUM(((J25-F25)/F25)*100)</f>
        <v>-0.49577464788732395</v>
      </c>
      <c r="K28" s="111" t="s">
        <v>51</v>
      </c>
      <c r="L28" s="112"/>
      <c r="M28" s="113"/>
      <c r="N28" s="53">
        <f>SUM(((N25-J25)/J25)*100)</f>
        <v>-29.43041558147435</v>
      </c>
      <c r="O28" s="111"/>
      <c r="P28" s="112"/>
      <c r="Q28" s="113"/>
      <c r="R28" s="53">
        <f>SUM(((R25-N25)/N25)*100)</f>
        <v>42.715019255455708</v>
      </c>
      <c r="S28" s="54"/>
    </row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5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8:E28"/>
    <mergeCell ref="G28:I28"/>
    <mergeCell ref="K28:M28"/>
    <mergeCell ref="O28:Q28"/>
    <mergeCell ref="K27:N27"/>
    <mergeCell ref="O27:R27"/>
    <mergeCell ref="A1:S1"/>
    <mergeCell ref="A26:F26"/>
    <mergeCell ref="G26:J26"/>
    <mergeCell ref="K26:N26"/>
    <mergeCell ref="O26:R26"/>
    <mergeCell ref="A27:F27"/>
    <mergeCell ref="G27:J27"/>
  </mergeCells>
  <pageMargins left="0.4" right="0.31496062992126" top="0.8" bottom="0.4" header="0" footer="0"/>
  <pageSetup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6" workbookViewId="0">
      <selection activeCell="A28" sqref="A28:R44"/>
    </sheetView>
  </sheetViews>
  <sheetFormatPr defaultColWidth="12.625" defaultRowHeight="15" customHeight="1" x14ac:dyDescent="0.2"/>
  <cols>
    <col min="1" max="1" width="15.125" customWidth="1"/>
    <col min="2" max="2" width="16.375" customWidth="1"/>
    <col min="3" max="3" width="7.875" customWidth="1"/>
    <col min="4" max="4" width="8.5" customWidth="1"/>
    <col min="5" max="5" width="6.25" customWidth="1"/>
    <col min="6" max="6" width="10.25" customWidth="1"/>
    <col min="7" max="7" width="5.75" customWidth="1"/>
    <col min="8" max="8" width="6.125" customWidth="1"/>
    <col min="9" max="9" width="6" customWidth="1"/>
    <col min="10" max="10" width="10.625" customWidth="1"/>
    <col min="11" max="11" width="5.375" customWidth="1"/>
    <col min="12" max="12" width="8" customWidth="1"/>
    <col min="13" max="13" width="9.625" customWidth="1"/>
    <col min="14" max="14" width="11.25" customWidth="1"/>
    <col min="15" max="15" width="7.875" customWidth="1"/>
    <col min="16" max="16" width="9.25" customWidth="1"/>
    <col min="17" max="17" width="8.875" customWidth="1"/>
    <col min="18" max="18" width="11.375" customWidth="1"/>
    <col min="19" max="26" width="7.625" customWidth="1"/>
  </cols>
  <sheetData>
    <row r="1" spans="1:26" ht="15.75" customHeight="1" x14ac:dyDescent="0.3">
      <c r="A1" s="106" t="s">
        <v>52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26" ht="15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6" ht="15.75" customHeight="1" x14ac:dyDescent="0.25">
      <c r="A3" s="2"/>
    </row>
    <row r="4" spans="1:26" ht="15.75" customHeight="1" x14ac:dyDescent="0.25">
      <c r="A4" s="56" t="s">
        <v>1</v>
      </c>
      <c r="B4" s="57" t="s">
        <v>53</v>
      </c>
      <c r="C4" s="58" t="s">
        <v>3</v>
      </c>
      <c r="D4" s="58" t="s">
        <v>4</v>
      </c>
      <c r="E4" s="58" t="s">
        <v>5</v>
      </c>
      <c r="F4" s="57" t="s">
        <v>54</v>
      </c>
      <c r="G4" s="56" t="s">
        <v>7</v>
      </c>
      <c r="H4" s="58" t="s">
        <v>8</v>
      </c>
      <c r="I4" s="58" t="s">
        <v>9</v>
      </c>
      <c r="J4" s="57" t="s">
        <v>55</v>
      </c>
      <c r="K4" s="56" t="s">
        <v>10</v>
      </c>
      <c r="L4" s="58" t="s">
        <v>11</v>
      </c>
      <c r="M4" s="58" t="s">
        <v>12</v>
      </c>
      <c r="N4" s="57" t="s">
        <v>56</v>
      </c>
      <c r="O4" s="56" t="s">
        <v>13</v>
      </c>
      <c r="P4" s="58" t="s">
        <v>14</v>
      </c>
      <c r="Q4" s="58" t="s">
        <v>15</v>
      </c>
      <c r="R4" s="57" t="s">
        <v>57</v>
      </c>
      <c r="S4" s="59" t="s">
        <v>16</v>
      </c>
      <c r="T4" s="7"/>
      <c r="U4" s="7"/>
      <c r="V4" s="7"/>
      <c r="W4" s="7"/>
      <c r="X4" s="7"/>
      <c r="Y4" s="7"/>
      <c r="Z4" s="7"/>
    </row>
    <row r="5" spans="1:26" ht="15.75" customHeight="1" x14ac:dyDescent="0.25">
      <c r="A5" s="12" t="s">
        <v>22</v>
      </c>
      <c r="B5" s="13">
        <v>204</v>
      </c>
      <c r="C5" s="14">
        <v>73</v>
      </c>
      <c r="D5" s="14">
        <v>69</v>
      </c>
      <c r="E5" s="14">
        <v>107</v>
      </c>
      <c r="F5" s="15">
        <f t="shared" ref="F5:F19" si="0">SUM(C5:E5)</f>
        <v>249</v>
      </c>
      <c r="G5" s="12">
        <v>63</v>
      </c>
      <c r="H5" s="14">
        <v>50</v>
      </c>
      <c r="I5" s="14">
        <v>87</v>
      </c>
      <c r="J5" s="15">
        <f t="shared" ref="J5:J18" si="1">SUM(G5:I5)</f>
        <v>200</v>
      </c>
      <c r="K5" s="16">
        <v>19</v>
      </c>
      <c r="L5" s="17">
        <v>49</v>
      </c>
      <c r="M5" s="17">
        <v>80</v>
      </c>
      <c r="N5" s="15">
        <f t="shared" ref="N5:N18" si="2">SUM(K5:M5)</f>
        <v>148</v>
      </c>
      <c r="O5" s="16">
        <v>51</v>
      </c>
      <c r="P5" s="17">
        <v>79</v>
      </c>
      <c r="Q5" s="17"/>
      <c r="R5" s="15">
        <f t="shared" ref="R5:R18" si="3">SUM(O5:Q5)</f>
        <v>130</v>
      </c>
      <c r="S5" s="18">
        <f t="shared" ref="S5:S19" si="4">SUM(F5+J5+N5+R5)</f>
        <v>727</v>
      </c>
      <c r="T5" s="19"/>
      <c r="U5" s="19"/>
      <c r="V5" s="19"/>
      <c r="W5" s="19"/>
      <c r="X5" s="19"/>
      <c r="Y5" s="19"/>
      <c r="Z5" s="19"/>
    </row>
    <row r="6" spans="1:26" ht="15.75" customHeight="1" x14ac:dyDescent="0.25">
      <c r="A6" s="24" t="s">
        <v>23</v>
      </c>
      <c r="B6" s="21">
        <v>23</v>
      </c>
      <c r="C6" s="22">
        <v>7</v>
      </c>
      <c r="D6" s="22">
        <v>9</v>
      </c>
      <c r="E6" s="22">
        <v>7</v>
      </c>
      <c r="F6" s="23">
        <f t="shared" si="0"/>
        <v>23</v>
      </c>
      <c r="G6" s="24">
        <v>4</v>
      </c>
      <c r="H6" s="22">
        <v>4</v>
      </c>
      <c r="I6" s="22">
        <v>5</v>
      </c>
      <c r="J6" s="23">
        <f t="shared" si="1"/>
        <v>13</v>
      </c>
      <c r="K6" s="25">
        <v>4</v>
      </c>
      <c r="L6" s="26">
        <v>5</v>
      </c>
      <c r="M6" s="26">
        <v>5</v>
      </c>
      <c r="N6" s="23">
        <f t="shared" si="2"/>
        <v>14</v>
      </c>
      <c r="O6" s="25">
        <v>6</v>
      </c>
      <c r="P6" s="26">
        <v>6</v>
      </c>
      <c r="Q6" s="26"/>
      <c r="R6" s="23">
        <f t="shared" si="3"/>
        <v>12</v>
      </c>
      <c r="S6" s="18">
        <f t="shared" si="4"/>
        <v>62</v>
      </c>
      <c r="T6" s="19"/>
      <c r="U6" s="19"/>
      <c r="V6" s="19"/>
      <c r="W6" s="19"/>
      <c r="X6" s="19"/>
      <c r="Y6" s="19"/>
      <c r="Z6" s="19"/>
    </row>
    <row r="7" spans="1:26" ht="15.75" customHeight="1" x14ac:dyDescent="0.25">
      <c r="A7" s="24" t="s">
        <v>24</v>
      </c>
      <c r="B7" s="21">
        <v>27</v>
      </c>
      <c r="C7" s="22">
        <v>7</v>
      </c>
      <c r="D7" s="22">
        <v>5</v>
      </c>
      <c r="E7" s="22">
        <v>7</v>
      </c>
      <c r="F7" s="23">
        <f t="shared" si="0"/>
        <v>19</v>
      </c>
      <c r="G7" s="24">
        <v>5</v>
      </c>
      <c r="H7" s="22">
        <v>6</v>
      </c>
      <c r="I7" s="22">
        <v>6</v>
      </c>
      <c r="J7" s="23">
        <f t="shared" si="1"/>
        <v>17</v>
      </c>
      <c r="K7" s="25">
        <v>2</v>
      </c>
      <c r="L7" s="26">
        <v>3</v>
      </c>
      <c r="M7" s="26">
        <v>4</v>
      </c>
      <c r="N7" s="23">
        <f t="shared" si="2"/>
        <v>9</v>
      </c>
      <c r="O7" s="25">
        <v>3</v>
      </c>
      <c r="P7" s="26">
        <v>4</v>
      </c>
      <c r="Q7" s="26"/>
      <c r="R7" s="23">
        <f t="shared" si="3"/>
        <v>7</v>
      </c>
      <c r="S7" s="18">
        <f t="shared" si="4"/>
        <v>52</v>
      </c>
      <c r="T7" s="19"/>
      <c r="U7" s="19"/>
      <c r="V7" s="19"/>
      <c r="W7" s="19"/>
      <c r="X7" s="19"/>
      <c r="Y7" s="19"/>
      <c r="Z7" s="19"/>
    </row>
    <row r="8" spans="1:26" ht="15.75" customHeight="1" x14ac:dyDescent="0.25">
      <c r="A8" s="24" t="s">
        <v>25</v>
      </c>
      <c r="B8" s="21">
        <v>23</v>
      </c>
      <c r="C8" s="22">
        <v>5</v>
      </c>
      <c r="D8" s="22">
        <v>8</v>
      </c>
      <c r="E8" s="22">
        <v>12</v>
      </c>
      <c r="F8" s="23">
        <f t="shared" si="0"/>
        <v>25</v>
      </c>
      <c r="G8" s="24">
        <v>6</v>
      </c>
      <c r="H8" s="22">
        <v>4</v>
      </c>
      <c r="I8" s="22">
        <v>7</v>
      </c>
      <c r="J8" s="23">
        <f t="shared" si="1"/>
        <v>17</v>
      </c>
      <c r="K8" s="25">
        <v>5</v>
      </c>
      <c r="L8" s="26">
        <v>5</v>
      </c>
      <c r="M8" s="26">
        <v>8</v>
      </c>
      <c r="N8" s="23">
        <f t="shared" si="2"/>
        <v>18</v>
      </c>
      <c r="O8" s="25">
        <v>10</v>
      </c>
      <c r="P8" s="26">
        <v>8</v>
      </c>
      <c r="Q8" s="26"/>
      <c r="R8" s="23">
        <f t="shared" si="3"/>
        <v>18</v>
      </c>
      <c r="S8" s="18">
        <f t="shared" si="4"/>
        <v>78</v>
      </c>
      <c r="T8" s="19"/>
      <c r="U8" s="19"/>
      <c r="V8" s="19"/>
      <c r="W8" s="19"/>
      <c r="X8" s="19"/>
      <c r="Y8" s="19"/>
      <c r="Z8" s="19"/>
    </row>
    <row r="9" spans="1:26" ht="15.75" customHeight="1" x14ac:dyDescent="0.25">
      <c r="A9" s="24" t="s">
        <v>26</v>
      </c>
      <c r="B9" s="21">
        <v>63</v>
      </c>
      <c r="C9" s="22">
        <v>34</v>
      </c>
      <c r="D9" s="22">
        <v>2</v>
      </c>
      <c r="E9" s="22">
        <v>28</v>
      </c>
      <c r="F9" s="23">
        <f t="shared" si="0"/>
        <v>64</v>
      </c>
      <c r="G9" s="24">
        <v>16</v>
      </c>
      <c r="H9" s="22">
        <v>16</v>
      </c>
      <c r="I9" s="22">
        <v>11</v>
      </c>
      <c r="J9" s="23">
        <f t="shared" si="1"/>
        <v>43</v>
      </c>
      <c r="K9" s="25">
        <v>4</v>
      </c>
      <c r="L9" s="26">
        <v>5</v>
      </c>
      <c r="M9" s="26">
        <v>20</v>
      </c>
      <c r="N9" s="23">
        <f t="shared" si="2"/>
        <v>29</v>
      </c>
      <c r="O9" s="25">
        <v>10</v>
      </c>
      <c r="P9" s="26">
        <v>9</v>
      </c>
      <c r="Q9" s="26"/>
      <c r="R9" s="23">
        <f t="shared" si="3"/>
        <v>19</v>
      </c>
      <c r="S9" s="18">
        <f t="shared" si="4"/>
        <v>155</v>
      </c>
      <c r="T9" s="19"/>
      <c r="U9" s="19"/>
      <c r="V9" s="19"/>
      <c r="W9" s="19"/>
      <c r="X9" s="19"/>
      <c r="Y9" s="19"/>
      <c r="Z9" s="19"/>
    </row>
    <row r="10" spans="1:26" ht="15.75" customHeight="1" x14ac:dyDescent="0.25">
      <c r="A10" s="24" t="s">
        <v>27</v>
      </c>
      <c r="B10" s="21">
        <v>36</v>
      </c>
      <c r="C10" s="22">
        <v>29</v>
      </c>
      <c r="D10" s="22">
        <v>9</v>
      </c>
      <c r="E10" s="22">
        <v>17</v>
      </c>
      <c r="F10" s="23">
        <f t="shared" si="0"/>
        <v>55</v>
      </c>
      <c r="G10" s="24">
        <v>14</v>
      </c>
      <c r="H10" s="22">
        <v>9</v>
      </c>
      <c r="I10" s="22">
        <v>17</v>
      </c>
      <c r="J10" s="23">
        <f t="shared" si="1"/>
        <v>40</v>
      </c>
      <c r="K10" s="25">
        <v>5</v>
      </c>
      <c r="L10" s="26">
        <v>8</v>
      </c>
      <c r="M10" s="26">
        <v>11</v>
      </c>
      <c r="N10" s="23">
        <f t="shared" si="2"/>
        <v>24</v>
      </c>
      <c r="O10" s="25">
        <v>8</v>
      </c>
      <c r="P10" s="26">
        <v>8</v>
      </c>
      <c r="Q10" s="26"/>
      <c r="R10" s="23">
        <f t="shared" si="3"/>
        <v>16</v>
      </c>
      <c r="S10" s="18">
        <f t="shared" si="4"/>
        <v>135</v>
      </c>
      <c r="T10" s="19"/>
      <c r="U10" s="19"/>
      <c r="V10" s="19"/>
      <c r="W10" s="19"/>
      <c r="X10" s="19"/>
      <c r="Y10" s="19"/>
      <c r="Z10" s="19"/>
    </row>
    <row r="11" spans="1:26" ht="15.75" customHeight="1" x14ac:dyDescent="0.25">
      <c r="A11" s="24" t="s">
        <v>28</v>
      </c>
      <c r="B11" s="21">
        <v>30</v>
      </c>
      <c r="C11" s="22">
        <v>12</v>
      </c>
      <c r="D11" s="22">
        <v>7</v>
      </c>
      <c r="E11" s="22">
        <v>11</v>
      </c>
      <c r="F11" s="23">
        <f t="shared" si="0"/>
        <v>30</v>
      </c>
      <c r="G11" s="24">
        <v>9</v>
      </c>
      <c r="H11" s="22">
        <v>10</v>
      </c>
      <c r="I11" s="22">
        <v>8</v>
      </c>
      <c r="J11" s="23">
        <f t="shared" si="1"/>
        <v>27</v>
      </c>
      <c r="K11" s="25">
        <v>6</v>
      </c>
      <c r="L11" s="26">
        <v>8</v>
      </c>
      <c r="M11" s="26">
        <v>11</v>
      </c>
      <c r="N11" s="23">
        <f t="shared" si="2"/>
        <v>25</v>
      </c>
      <c r="O11" s="25">
        <v>15</v>
      </c>
      <c r="P11" s="26">
        <v>16</v>
      </c>
      <c r="Q11" s="26"/>
      <c r="R11" s="23">
        <f t="shared" si="3"/>
        <v>31</v>
      </c>
      <c r="S11" s="18">
        <f t="shared" si="4"/>
        <v>113</v>
      </c>
      <c r="T11" s="19"/>
      <c r="U11" s="19"/>
      <c r="V11" s="19"/>
      <c r="W11" s="19"/>
      <c r="X11" s="19"/>
      <c r="Y11" s="19"/>
      <c r="Z11" s="19"/>
    </row>
    <row r="12" spans="1:26" ht="15.75" customHeight="1" x14ac:dyDescent="0.25">
      <c r="A12" s="24" t="s">
        <v>29</v>
      </c>
      <c r="B12" s="21">
        <v>103</v>
      </c>
      <c r="C12" s="22">
        <v>91</v>
      </c>
      <c r="D12" s="22">
        <v>21</v>
      </c>
      <c r="E12" s="22">
        <v>16</v>
      </c>
      <c r="F12" s="23">
        <f t="shared" si="0"/>
        <v>128</v>
      </c>
      <c r="G12" s="24">
        <v>33</v>
      </c>
      <c r="H12" s="22">
        <v>15</v>
      </c>
      <c r="I12" s="22">
        <v>24</v>
      </c>
      <c r="J12" s="23">
        <f t="shared" si="1"/>
        <v>72</v>
      </c>
      <c r="K12" s="25">
        <v>4</v>
      </c>
      <c r="L12" s="26">
        <v>41</v>
      </c>
      <c r="M12" s="26">
        <v>18</v>
      </c>
      <c r="N12" s="23">
        <f t="shared" si="2"/>
        <v>63</v>
      </c>
      <c r="O12" s="25">
        <v>36</v>
      </c>
      <c r="P12" s="26">
        <v>46</v>
      </c>
      <c r="Q12" s="26"/>
      <c r="R12" s="23">
        <f t="shared" si="3"/>
        <v>82</v>
      </c>
      <c r="S12" s="18">
        <f t="shared" si="4"/>
        <v>345</v>
      </c>
      <c r="T12" s="19"/>
      <c r="U12" s="19"/>
      <c r="V12" s="19"/>
      <c r="W12" s="19"/>
      <c r="X12" s="19"/>
      <c r="Y12" s="19"/>
      <c r="Z12" s="19"/>
    </row>
    <row r="13" spans="1:26" ht="15.75" customHeight="1" x14ac:dyDescent="0.25">
      <c r="A13" s="24" t="s">
        <v>30</v>
      </c>
      <c r="B13" s="21">
        <v>158</v>
      </c>
      <c r="C13" s="22">
        <v>63</v>
      </c>
      <c r="D13" s="22">
        <v>32</v>
      </c>
      <c r="E13" s="22">
        <v>9</v>
      </c>
      <c r="F13" s="23">
        <f t="shared" si="0"/>
        <v>104</v>
      </c>
      <c r="G13" s="24">
        <v>5</v>
      </c>
      <c r="H13" s="22">
        <v>18</v>
      </c>
      <c r="I13" s="22">
        <v>4</v>
      </c>
      <c r="J13" s="23">
        <f t="shared" si="1"/>
        <v>27</v>
      </c>
      <c r="K13" s="25">
        <v>2</v>
      </c>
      <c r="L13" s="26">
        <v>14</v>
      </c>
      <c r="M13" s="26">
        <v>22</v>
      </c>
      <c r="N13" s="23">
        <f t="shared" si="2"/>
        <v>38</v>
      </c>
      <c r="O13" s="25">
        <v>46</v>
      </c>
      <c r="P13" s="26">
        <v>11</v>
      </c>
      <c r="Q13" s="26"/>
      <c r="R13" s="23">
        <f t="shared" si="3"/>
        <v>57</v>
      </c>
      <c r="S13" s="18">
        <f t="shared" si="4"/>
        <v>226</v>
      </c>
      <c r="T13" s="19"/>
      <c r="U13" s="19"/>
      <c r="V13" s="19"/>
      <c r="W13" s="19"/>
      <c r="X13" s="19"/>
      <c r="Y13" s="19"/>
      <c r="Z13" s="19"/>
    </row>
    <row r="14" spans="1:26" ht="15.75" customHeight="1" x14ac:dyDescent="0.25">
      <c r="A14" s="24" t="s">
        <v>31</v>
      </c>
      <c r="B14" s="21">
        <v>15</v>
      </c>
      <c r="C14" s="22">
        <v>9</v>
      </c>
      <c r="D14" s="22">
        <v>9</v>
      </c>
      <c r="E14" s="22">
        <v>11</v>
      </c>
      <c r="F14" s="23">
        <f t="shared" si="0"/>
        <v>29</v>
      </c>
      <c r="G14" s="24">
        <v>7</v>
      </c>
      <c r="H14" s="22">
        <v>6</v>
      </c>
      <c r="I14" s="22">
        <v>6</v>
      </c>
      <c r="J14" s="23">
        <f t="shared" si="1"/>
        <v>19</v>
      </c>
      <c r="K14" s="25">
        <v>7</v>
      </c>
      <c r="L14" s="26">
        <v>4</v>
      </c>
      <c r="M14" s="26">
        <v>6</v>
      </c>
      <c r="N14" s="23">
        <f t="shared" si="2"/>
        <v>17</v>
      </c>
      <c r="O14" s="25">
        <v>2</v>
      </c>
      <c r="P14" s="26">
        <v>6</v>
      </c>
      <c r="Q14" s="26"/>
      <c r="R14" s="23">
        <f t="shared" si="3"/>
        <v>8</v>
      </c>
      <c r="S14" s="18">
        <f t="shared" si="4"/>
        <v>73</v>
      </c>
      <c r="T14" s="19"/>
      <c r="U14" s="19"/>
      <c r="V14" s="19"/>
      <c r="W14" s="19"/>
      <c r="X14" s="19"/>
      <c r="Y14" s="19"/>
      <c r="Z14" s="19"/>
    </row>
    <row r="15" spans="1:26" ht="15.75" customHeight="1" x14ac:dyDescent="0.25">
      <c r="A15" s="24" t="s">
        <v>32</v>
      </c>
      <c r="B15" s="21">
        <v>18</v>
      </c>
      <c r="C15" s="22">
        <v>5</v>
      </c>
      <c r="D15" s="22">
        <v>3</v>
      </c>
      <c r="E15" s="22">
        <v>6</v>
      </c>
      <c r="F15" s="23">
        <f t="shared" si="0"/>
        <v>14</v>
      </c>
      <c r="G15" s="24">
        <v>14</v>
      </c>
      <c r="H15" s="22">
        <v>3</v>
      </c>
      <c r="I15" s="22">
        <v>13</v>
      </c>
      <c r="J15" s="23">
        <f t="shared" si="1"/>
        <v>30</v>
      </c>
      <c r="K15" s="25">
        <v>4</v>
      </c>
      <c r="L15" s="26">
        <v>13</v>
      </c>
      <c r="M15" s="26">
        <v>5</v>
      </c>
      <c r="N15" s="23">
        <f t="shared" si="2"/>
        <v>22</v>
      </c>
      <c r="O15" s="25">
        <v>4</v>
      </c>
      <c r="P15" s="26">
        <v>3</v>
      </c>
      <c r="Q15" s="26"/>
      <c r="R15" s="23">
        <f t="shared" si="3"/>
        <v>7</v>
      </c>
      <c r="S15" s="18">
        <f t="shared" si="4"/>
        <v>73</v>
      </c>
      <c r="T15" s="19"/>
      <c r="U15" s="19"/>
      <c r="V15" s="19"/>
      <c r="W15" s="19"/>
      <c r="X15" s="19"/>
      <c r="Y15" s="19"/>
      <c r="Z15" s="19"/>
    </row>
    <row r="16" spans="1:26" ht="15.75" customHeight="1" x14ac:dyDescent="0.25">
      <c r="A16" s="24" t="s">
        <v>33</v>
      </c>
      <c r="B16" s="21">
        <v>26</v>
      </c>
      <c r="C16" s="22">
        <v>10</v>
      </c>
      <c r="D16" s="22">
        <v>12</v>
      </c>
      <c r="E16" s="22">
        <v>10</v>
      </c>
      <c r="F16" s="23">
        <f t="shared" si="0"/>
        <v>32</v>
      </c>
      <c r="G16" s="24">
        <v>9</v>
      </c>
      <c r="H16" s="22">
        <v>14</v>
      </c>
      <c r="I16" s="22">
        <v>17</v>
      </c>
      <c r="J16" s="23">
        <f t="shared" si="1"/>
        <v>40</v>
      </c>
      <c r="K16" s="25">
        <v>4</v>
      </c>
      <c r="L16" s="26">
        <v>15</v>
      </c>
      <c r="M16" s="26">
        <v>4</v>
      </c>
      <c r="N16" s="23">
        <f t="shared" si="2"/>
        <v>23</v>
      </c>
      <c r="O16" s="25">
        <v>3</v>
      </c>
      <c r="P16" s="26">
        <v>5</v>
      </c>
      <c r="Q16" s="26"/>
      <c r="R16" s="23">
        <f t="shared" si="3"/>
        <v>8</v>
      </c>
      <c r="S16" s="18">
        <f t="shared" si="4"/>
        <v>103</v>
      </c>
      <c r="T16" s="19"/>
      <c r="U16" s="19"/>
      <c r="V16" s="19"/>
      <c r="W16" s="19"/>
      <c r="X16" s="19"/>
      <c r="Y16" s="19"/>
      <c r="Z16" s="19"/>
    </row>
    <row r="17" spans="1:26" ht="15.75" customHeight="1" x14ac:dyDescent="0.25">
      <c r="A17" s="24" t="s">
        <v>34</v>
      </c>
      <c r="B17" s="21">
        <v>46</v>
      </c>
      <c r="C17" s="22">
        <v>6</v>
      </c>
      <c r="D17" s="22">
        <v>7</v>
      </c>
      <c r="E17" s="22">
        <v>9</v>
      </c>
      <c r="F17" s="23">
        <f t="shared" si="0"/>
        <v>22</v>
      </c>
      <c r="G17" s="24">
        <v>1</v>
      </c>
      <c r="H17" s="22">
        <v>3</v>
      </c>
      <c r="I17" s="22">
        <v>3</v>
      </c>
      <c r="J17" s="23">
        <f t="shared" si="1"/>
        <v>7</v>
      </c>
      <c r="K17" s="25">
        <v>2</v>
      </c>
      <c r="L17" s="26">
        <v>2</v>
      </c>
      <c r="M17" s="26">
        <v>3</v>
      </c>
      <c r="N17" s="23">
        <f t="shared" si="2"/>
        <v>7</v>
      </c>
      <c r="O17" s="25">
        <v>3</v>
      </c>
      <c r="P17" s="26">
        <v>2</v>
      </c>
      <c r="Q17" s="26"/>
      <c r="R17" s="23">
        <f t="shared" si="3"/>
        <v>5</v>
      </c>
      <c r="S17" s="18">
        <f t="shared" si="4"/>
        <v>41</v>
      </c>
      <c r="T17" s="19"/>
      <c r="U17" s="19"/>
      <c r="V17" s="19"/>
      <c r="W17" s="19"/>
      <c r="X17" s="19"/>
      <c r="Y17" s="19"/>
      <c r="Z17" s="19"/>
    </row>
    <row r="18" spans="1:26" ht="15.75" customHeight="1" x14ac:dyDescent="0.25">
      <c r="A18" s="24" t="s">
        <v>35</v>
      </c>
      <c r="B18" s="21">
        <v>120</v>
      </c>
      <c r="C18" s="22">
        <v>28</v>
      </c>
      <c r="D18" s="22">
        <v>39</v>
      </c>
      <c r="E18" s="22">
        <v>44</v>
      </c>
      <c r="F18" s="23">
        <f t="shared" si="0"/>
        <v>111</v>
      </c>
      <c r="G18" s="24">
        <v>57</v>
      </c>
      <c r="H18" s="22">
        <v>19</v>
      </c>
      <c r="I18" s="22">
        <v>35</v>
      </c>
      <c r="J18" s="23">
        <f t="shared" si="1"/>
        <v>111</v>
      </c>
      <c r="K18" s="25">
        <v>12</v>
      </c>
      <c r="L18" s="26">
        <v>20</v>
      </c>
      <c r="M18" s="26">
        <v>15</v>
      </c>
      <c r="N18" s="23">
        <f t="shared" si="2"/>
        <v>47</v>
      </c>
      <c r="O18" s="25">
        <v>17</v>
      </c>
      <c r="P18" s="26">
        <v>19</v>
      </c>
      <c r="Q18" s="26"/>
      <c r="R18" s="23">
        <f t="shared" si="3"/>
        <v>36</v>
      </c>
      <c r="S18" s="18">
        <f t="shared" si="4"/>
        <v>305</v>
      </c>
      <c r="T18" s="19"/>
      <c r="U18" s="19"/>
      <c r="V18" s="19"/>
      <c r="W18" s="19"/>
      <c r="X18" s="19"/>
      <c r="Y18" s="19"/>
      <c r="Z18" s="19"/>
    </row>
    <row r="19" spans="1:26" ht="15.75" customHeight="1" x14ac:dyDescent="0.25">
      <c r="A19" s="24" t="s">
        <v>36</v>
      </c>
      <c r="B19" s="21">
        <v>139</v>
      </c>
      <c r="C19" s="22">
        <v>20</v>
      </c>
      <c r="D19" s="22">
        <v>55</v>
      </c>
      <c r="E19" s="26">
        <v>52</v>
      </c>
      <c r="F19" s="23">
        <f t="shared" si="0"/>
        <v>127</v>
      </c>
      <c r="G19" s="60"/>
      <c r="H19" s="61"/>
      <c r="I19" s="61"/>
      <c r="J19" s="62"/>
      <c r="K19" s="63"/>
      <c r="L19" s="64"/>
      <c r="M19" s="64"/>
      <c r="N19" s="62"/>
      <c r="O19" s="63"/>
      <c r="P19" s="64"/>
      <c r="Q19" s="64"/>
      <c r="R19" s="62"/>
      <c r="S19" s="18">
        <f t="shared" si="4"/>
        <v>127</v>
      </c>
      <c r="T19" s="19"/>
      <c r="U19" s="19"/>
      <c r="V19" s="19"/>
      <c r="W19" s="19"/>
      <c r="X19" s="19"/>
      <c r="Y19" s="19"/>
      <c r="Z19" s="19"/>
    </row>
    <row r="20" spans="1:26" ht="15.75" customHeight="1" x14ac:dyDescent="0.25">
      <c r="A20" s="24" t="s">
        <v>38</v>
      </c>
      <c r="B20" s="65"/>
      <c r="C20" s="66"/>
      <c r="D20" s="66"/>
      <c r="E20" s="66"/>
      <c r="F20" s="65"/>
      <c r="G20" s="67"/>
      <c r="H20" s="68"/>
      <c r="I20" s="68"/>
      <c r="J20" s="65"/>
      <c r="K20" s="67"/>
      <c r="L20" s="68"/>
      <c r="M20" s="68"/>
      <c r="N20" s="65"/>
      <c r="O20" s="69"/>
      <c r="P20" s="68"/>
      <c r="Q20" s="70"/>
      <c r="R20" s="65"/>
      <c r="S20" s="71"/>
      <c r="T20" s="19"/>
      <c r="U20" s="19"/>
      <c r="V20" s="19"/>
      <c r="W20" s="19"/>
      <c r="X20" s="19"/>
      <c r="Y20" s="19"/>
      <c r="Z20" s="19"/>
    </row>
    <row r="21" spans="1:26" ht="15.75" customHeight="1" x14ac:dyDescent="0.25">
      <c r="A21" s="24" t="s">
        <v>39</v>
      </c>
      <c r="B21" s="65"/>
      <c r="C21" s="66"/>
      <c r="D21" s="66"/>
      <c r="E21" s="66"/>
      <c r="F21" s="65"/>
      <c r="G21" s="67"/>
      <c r="H21" s="68"/>
      <c r="I21" s="68"/>
      <c r="J21" s="65"/>
      <c r="K21" s="67"/>
      <c r="L21" s="68"/>
      <c r="M21" s="68"/>
      <c r="N21" s="65"/>
      <c r="O21" s="68"/>
      <c r="P21" s="72"/>
      <c r="Q21" s="72"/>
      <c r="R21" s="65"/>
      <c r="S21" s="71"/>
      <c r="T21" s="19"/>
      <c r="U21" s="19"/>
      <c r="V21" s="19"/>
      <c r="W21" s="19"/>
      <c r="X21" s="19"/>
      <c r="Y21" s="19"/>
      <c r="Z21" s="19"/>
    </row>
    <row r="22" spans="1:26" ht="15.75" customHeight="1" x14ac:dyDescent="0.25">
      <c r="A22" s="34" t="s">
        <v>40</v>
      </c>
      <c r="B22" s="73"/>
      <c r="C22" s="74"/>
      <c r="D22" s="74"/>
      <c r="E22" s="75"/>
      <c r="F22" s="76"/>
      <c r="G22" s="77"/>
      <c r="H22" s="70"/>
      <c r="I22" s="70"/>
      <c r="J22" s="76"/>
      <c r="K22" s="77"/>
      <c r="L22" s="70"/>
      <c r="M22" s="70"/>
      <c r="N22" s="76"/>
      <c r="O22" s="70"/>
      <c r="P22" s="70"/>
      <c r="Q22" s="70"/>
      <c r="R22" s="76"/>
      <c r="S22" s="71"/>
      <c r="T22" s="19"/>
      <c r="U22" s="19"/>
      <c r="V22" s="19"/>
      <c r="W22" s="19"/>
      <c r="X22" s="19"/>
      <c r="Y22" s="19"/>
      <c r="Z22" s="19"/>
    </row>
    <row r="23" spans="1:26" ht="15.75" customHeight="1" x14ac:dyDescent="0.25">
      <c r="A23" s="44" t="s">
        <v>58</v>
      </c>
      <c r="B23" s="78">
        <f t="shared" ref="B23:R23" si="5">SUM(B5:B22)</f>
        <v>1031</v>
      </c>
      <c r="C23" s="47">
        <f t="shared" si="5"/>
        <v>399</v>
      </c>
      <c r="D23" s="47">
        <f t="shared" si="5"/>
        <v>287</v>
      </c>
      <c r="E23" s="47">
        <f t="shared" si="5"/>
        <v>346</v>
      </c>
      <c r="F23" s="48">
        <f t="shared" si="5"/>
        <v>1032</v>
      </c>
      <c r="G23" s="46">
        <f t="shared" si="5"/>
        <v>243</v>
      </c>
      <c r="H23" s="47">
        <f t="shared" si="5"/>
        <v>177</v>
      </c>
      <c r="I23" s="47">
        <f t="shared" si="5"/>
        <v>243</v>
      </c>
      <c r="J23" s="48">
        <f t="shared" si="5"/>
        <v>663</v>
      </c>
      <c r="K23" s="46">
        <f t="shared" si="5"/>
        <v>80</v>
      </c>
      <c r="L23" s="47">
        <f t="shared" si="5"/>
        <v>192</v>
      </c>
      <c r="M23" s="47">
        <f t="shared" si="5"/>
        <v>212</v>
      </c>
      <c r="N23" s="48">
        <f t="shared" si="5"/>
        <v>484</v>
      </c>
      <c r="O23" s="46">
        <f t="shared" si="5"/>
        <v>214</v>
      </c>
      <c r="P23" s="47">
        <f t="shared" si="5"/>
        <v>222</v>
      </c>
      <c r="Q23" s="47">
        <f t="shared" si="5"/>
        <v>0</v>
      </c>
      <c r="R23" s="49">
        <f t="shared" si="5"/>
        <v>436</v>
      </c>
      <c r="S23" s="50">
        <f>SUM(F23+J23+N23+R23)</f>
        <v>2615</v>
      </c>
      <c r="T23" s="19"/>
      <c r="U23" s="19"/>
      <c r="V23" s="19"/>
      <c r="W23" s="19"/>
      <c r="X23" s="19"/>
      <c r="Y23" s="19"/>
      <c r="Z23" s="19"/>
    </row>
    <row r="24" spans="1:26" ht="15.75" customHeight="1" x14ac:dyDescent="0.25">
      <c r="A24" s="108" t="s">
        <v>43</v>
      </c>
      <c r="B24" s="109"/>
      <c r="C24" s="109"/>
      <c r="D24" s="109"/>
      <c r="E24" s="109"/>
      <c r="F24" s="110"/>
      <c r="G24" s="108" t="s">
        <v>44</v>
      </c>
      <c r="H24" s="109"/>
      <c r="I24" s="109"/>
      <c r="J24" s="110"/>
      <c r="K24" s="108" t="s">
        <v>45</v>
      </c>
      <c r="L24" s="109"/>
      <c r="M24" s="109"/>
      <c r="N24" s="110"/>
      <c r="O24" s="108" t="s">
        <v>46</v>
      </c>
      <c r="P24" s="109"/>
      <c r="Q24" s="109"/>
      <c r="R24" s="110"/>
      <c r="S24" s="51"/>
      <c r="T24" s="7"/>
      <c r="U24" s="7"/>
      <c r="V24" s="7"/>
      <c r="W24" s="7"/>
      <c r="X24" s="7"/>
      <c r="Y24" s="7"/>
      <c r="Z24" s="7"/>
    </row>
    <row r="25" spans="1:26" ht="15.75" customHeight="1" x14ac:dyDescent="0.25">
      <c r="A25" s="103" t="s">
        <v>47</v>
      </c>
      <c r="B25" s="104"/>
      <c r="C25" s="104"/>
      <c r="D25" s="104"/>
      <c r="E25" s="104"/>
      <c r="F25" s="105"/>
      <c r="G25" s="103" t="s">
        <v>48</v>
      </c>
      <c r="H25" s="104"/>
      <c r="I25" s="104"/>
      <c r="J25" s="105"/>
      <c r="K25" s="103" t="s">
        <v>49</v>
      </c>
      <c r="L25" s="104"/>
      <c r="M25" s="104"/>
      <c r="N25" s="105"/>
      <c r="O25" s="103" t="s">
        <v>47</v>
      </c>
      <c r="P25" s="104"/>
      <c r="Q25" s="104"/>
      <c r="R25" s="105"/>
      <c r="S25" s="52"/>
      <c r="T25" s="19"/>
      <c r="U25" s="19"/>
      <c r="V25" s="19"/>
      <c r="W25" s="19"/>
      <c r="X25" s="19"/>
      <c r="Y25" s="19"/>
      <c r="Z25" s="19"/>
    </row>
    <row r="26" spans="1:26" ht="15.75" customHeight="1" x14ac:dyDescent="0.25">
      <c r="A26" s="79"/>
      <c r="B26" s="80"/>
      <c r="C26" s="80"/>
      <c r="D26" s="80"/>
      <c r="E26" s="80"/>
      <c r="F26" s="53">
        <f>SUM(((F23-B23)/B23)*100)</f>
        <v>9.6993210475266739E-2</v>
      </c>
      <c r="G26" s="111" t="s">
        <v>51</v>
      </c>
      <c r="H26" s="112"/>
      <c r="I26" s="113"/>
      <c r="J26" s="53">
        <f>SUM(((J23-F23)/F23)*100)</f>
        <v>-35.755813953488378</v>
      </c>
      <c r="K26" s="111" t="s">
        <v>59</v>
      </c>
      <c r="L26" s="112"/>
      <c r="M26" s="113"/>
      <c r="N26" s="53">
        <f>SUM(((N23-J23)/J23)*100)</f>
        <v>-26.998491704374057</v>
      </c>
      <c r="O26" s="111"/>
      <c r="P26" s="112"/>
      <c r="Q26" s="113"/>
      <c r="R26" s="53">
        <f>SUM(((R23-N23)/N23)*100)</f>
        <v>-9.9173553719008272</v>
      </c>
      <c r="S26" s="54"/>
    </row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5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K25:N25"/>
    <mergeCell ref="O25:R25"/>
    <mergeCell ref="G26:I26"/>
    <mergeCell ref="K26:M26"/>
    <mergeCell ref="O26:Q26"/>
    <mergeCell ref="A25:F25"/>
    <mergeCell ref="G25:J25"/>
    <mergeCell ref="A1:S1"/>
    <mergeCell ref="A24:F24"/>
    <mergeCell ref="G24:J24"/>
    <mergeCell ref="K24:N24"/>
    <mergeCell ref="O24:R24"/>
  </mergeCells>
  <pageMargins left="0.35433070866141703" right="0.31496062992126" top="0.4" bottom="0.4" header="0" footer="0"/>
  <pageSetup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27" workbookViewId="0">
      <selection activeCell="A29" sqref="A29:R43"/>
    </sheetView>
  </sheetViews>
  <sheetFormatPr defaultColWidth="12.625" defaultRowHeight="15" customHeight="1" x14ac:dyDescent="0.2"/>
  <cols>
    <col min="1" max="1" width="19.625" customWidth="1"/>
    <col min="2" max="2" width="7.875" customWidth="1"/>
    <col min="3" max="3" width="8.5" customWidth="1"/>
    <col min="4" max="4" width="6.25" customWidth="1"/>
    <col min="5" max="5" width="10.25" customWidth="1"/>
    <col min="6" max="6" width="5.75" customWidth="1"/>
    <col min="7" max="7" width="6.125" customWidth="1"/>
    <col min="8" max="8" width="6" customWidth="1"/>
    <col min="9" max="9" width="10.625" customWidth="1"/>
    <col min="10" max="10" width="5.375" customWidth="1"/>
    <col min="11" max="11" width="8" customWidth="1"/>
    <col min="12" max="12" width="9.625" customWidth="1"/>
    <col min="13" max="13" width="11.25" customWidth="1"/>
    <col min="14" max="14" width="7.875" customWidth="1"/>
    <col min="15" max="15" width="9.25" customWidth="1"/>
    <col min="16" max="16" width="8.875" customWidth="1"/>
    <col min="17" max="17" width="11.375" customWidth="1"/>
    <col min="18" max="26" width="7.625" customWidth="1"/>
  </cols>
  <sheetData>
    <row r="1" spans="1:26" ht="15.75" customHeight="1" x14ac:dyDescent="0.3">
      <c r="A1" s="106" t="s">
        <v>60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26" ht="15.75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26" ht="15.75" customHeight="1" x14ac:dyDescent="0.25">
      <c r="A3" s="2"/>
    </row>
    <row r="4" spans="1:26" ht="15.75" customHeight="1" x14ac:dyDescent="0.25">
      <c r="A4" s="56" t="s">
        <v>1</v>
      </c>
      <c r="B4" s="58" t="s">
        <v>3</v>
      </c>
      <c r="C4" s="58" t="s">
        <v>4</v>
      </c>
      <c r="D4" s="58" t="s">
        <v>5</v>
      </c>
      <c r="E4" s="57" t="s">
        <v>54</v>
      </c>
      <c r="F4" s="56" t="s">
        <v>7</v>
      </c>
      <c r="G4" s="58" t="s">
        <v>8</v>
      </c>
      <c r="H4" s="58" t="s">
        <v>9</v>
      </c>
      <c r="I4" s="57" t="s">
        <v>55</v>
      </c>
      <c r="J4" s="56" t="s">
        <v>10</v>
      </c>
      <c r="K4" s="58" t="s">
        <v>11</v>
      </c>
      <c r="L4" s="58" t="s">
        <v>12</v>
      </c>
      <c r="M4" s="57" t="s">
        <v>56</v>
      </c>
      <c r="N4" s="56" t="s">
        <v>13</v>
      </c>
      <c r="O4" s="58" t="s">
        <v>14</v>
      </c>
      <c r="P4" s="58" t="s">
        <v>15</v>
      </c>
      <c r="Q4" s="57" t="s">
        <v>57</v>
      </c>
      <c r="R4" s="59" t="s">
        <v>16</v>
      </c>
      <c r="S4" s="7"/>
      <c r="T4" s="7"/>
      <c r="U4" s="7"/>
      <c r="V4" s="7"/>
      <c r="W4" s="7"/>
      <c r="X4" s="7"/>
      <c r="Y4" s="7"/>
      <c r="Z4" s="7"/>
    </row>
    <row r="5" spans="1:26" ht="15.75" customHeight="1" x14ac:dyDescent="0.25">
      <c r="A5" s="12" t="s">
        <v>22</v>
      </c>
      <c r="B5" s="14">
        <v>6</v>
      </c>
      <c r="C5" s="14">
        <v>5</v>
      </c>
      <c r="D5" s="14">
        <v>11</v>
      </c>
      <c r="E5" s="15">
        <f t="shared" ref="E5:E19" si="0">SUM(B5:D5)</f>
        <v>22</v>
      </c>
      <c r="F5" s="12">
        <v>8</v>
      </c>
      <c r="G5" s="14">
        <v>8</v>
      </c>
      <c r="H5" s="14">
        <v>4</v>
      </c>
      <c r="I5" s="15">
        <f t="shared" ref="I5:I18" si="1">SUM(F5:H5)</f>
        <v>20</v>
      </c>
      <c r="J5" s="16">
        <v>0</v>
      </c>
      <c r="K5" s="17">
        <v>20</v>
      </c>
      <c r="L5" s="17">
        <v>11</v>
      </c>
      <c r="M5" s="15">
        <f t="shared" ref="M5:M18" si="2">SUM(J5:L5)</f>
        <v>31</v>
      </c>
      <c r="N5" s="16">
        <v>11</v>
      </c>
      <c r="O5" s="17">
        <v>19</v>
      </c>
      <c r="P5" s="17"/>
      <c r="Q5" s="15">
        <f t="shared" ref="Q5:Q18" si="3">SUM(N5:P5)</f>
        <v>30</v>
      </c>
      <c r="R5" s="18">
        <f t="shared" ref="R5:R19" si="4">SUM(E5+I5+M5+Q5)</f>
        <v>103</v>
      </c>
      <c r="S5" s="19"/>
      <c r="T5" s="19"/>
      <c r="U5" s="19"/>
      <c r="V5" s="19"/>
      <c r="W5" s="19"/>
      <c r="X5" s="19"/>
      <c r="Y5" s="19"/>
      <c r="Z5" s="19"/>
    </row>
    <row r="6" spans="1:26" ht="15.75" customHeight="1" x14ac:dyDescent="0.25">
      <c r="A6" s="24" t="s">
        <v>23</v>
      </c>
      <c r="B6" s="22">
        <v>0</v>
      </c>
      <c r="C6" s="22">
        <v>0</v>
      </c>
      <c r="D6" s="22">
        <v>0</v>
      </c>
      <c r="E6" s="23">
        <f t="shared" si="0"/>
        <v>0</v>
      </c>
      <c r="F6" s="24">
        <v>0</v>
      </c>
      <c r="G6" s="22">
        <v>0</v>
      </c>
      <c r="H6" s="22">
        <v>0</v>
      </c>
      <c r="I6" s="23">
        <f t="shared" si="1"/>
        <v>0</v>
      </c>
      <c r="J6" s="25">
        <v>0</v>
      </c>
      <c r="K6" s="26">
        <v>0</v>
      </c>
      <c r="L6" s="26">
        <v>0</v>
      </c>
      <c r="M6" s="23">
        <f t="shared" si="2"/>
        <v>0</v>
      </c>
      <c r="N6" s="25">
        <v>0</v>
      </c>
      <c r="O6" s="26">
        <v>1</v>
      </c>
      <c r="P6" s="26"/>
      <c r="Q6" s="23">
        <f t="shared" si="3"/>
        <v>1</v>
      </c>
      <c r="R6" s="18">
        <f t="shared" si="4"/>
        <v>1</v>
      </c>
      <c r="S6" s="19"/>
      <c r="T6" s="19"/>
      <c r="U6" s="19"/>
      <c r="V6" s="19"/>
      <c r="W6" s="19"/>
      <c r="X6" s="19"/>
      <c r="Y6" s="19"/>
      <c r="Z6" s="19"/>
    </row>
    <row r="7" spans="1:26" ht="15.75" customHeight="1" x14ac:dyDescent="0.25">
      <c r="A7" s="24" t="s">
        <v>24</v>
      </c>
      <c r="B7" s="22">
        <v>2</v>
      </c>
      <c r="C7" s="22">
        <v>0</v>
      </c>
      <c r="D7" s="22">
        <v>1</v>
      </c>
      <c r="E7" s="23">
        <f t="shared" si="0"/>
        <v>3</v>
      </c>
      <c r="F7" s="24">
        <v>2</v>
      </c>
      <c r="G7" s="22">
        <v>0</v>
      </c>
      <c r="H7" s="22">
        <v>1</v>
      </c>
      <c r="I7" s="23">
        <f t="shared" si="1"/>
        <v>3</v>
      </c>
      <c r="J7" s="25">
        <v>0</v>
      </c>
      <c r="K7" s="26">
        <v>0</v>
      </c>
      <c r="L7" s="26">
        <v>0</v>
      </c>
      <c r="M7" s="23">
        <f t="shared" si="2"/>
        <v>0</v>
      </c>
      <c r="N7" s="25">
        <v>0</v>
      </c>
      <c r="O7" s="26">
        <v>0</v>
      </c>
      <c r="P7" s="26"/>
      <c r="Q7" s="23">
        <f t="shared" si="3"/>
        <v>0</v>
      </c>
      <c r="R7" s="18">
        <f t="shared" si="4"/>
        <v>6</v>
      </c>
      <c r="S7" s="19"/>
      <c r="T7" s="19"/>
      <c r="U7" s="19"/>
      <c r="V7" s="19"/>
      <c r="W7" s="19"/>
      <c r="X7" s="19"/>
      <c r="Y7" s="19"/>
      <c r="Z7" s="19"/>
    </row>
    <row r="8" spans="1:26" ht="15.75" customHeight="1" x14ac:dyDescent="0.25">
      <c r="A8" s="24" t="s">
        <v>25</v>
      </c>
      <c r="B8" s="22">
        <v>0</v>
      </c>
      <c r="C8" s="22">
        <v>0</v>
      </c>
      <c r="D8" s="22">
        <v>0</v>
      </c>
      <c r="E8" s="23">
        <f t="shared" si="0"/>
        <v>0</v>
      </c>
      <c r="F8" s="24">
        <v>0</v>
      </c>
      <c r="G8" s="22">
        <v>0</v>
      </c>
      <c r="H8" s="22">
        <v>0</v>
      </c>
      <c r="I8" s="23">
        <f t="shared" si="1"/>
        <v>0</v>
      </c>
      <c r="J8" s="25">
        <v>0</v>
      </c>
      <c r="K8" s="26">
        <v>0</v>
      </c>
      <c r="L8" s="26">
        <v>0</v>
      </c>
      <c r="M8" s="23">
        <f t="shared" si="2"/>
        <v>0</v>
      </c>
      <c r="N8" s="25">
        <v>0</v>
      </c>
      <c r="O8" s="26">
        <v>0</v>
      </c>
      <c r="P8" s="26"/>
      <c r="Q8" s="23">
        <f t="shared" si="3"/>
        <v>0</v>
      </c>
      <c r="R8" s="18">
        <f t="shared" si="4"/>
        <v>0</v>
      </c>
      <c r="S8" s="19"/>
      <c r="T8" s="19"/>
      <c r="U8" s="19"/>
      <c r="V8" s="19"/>
      <c r="W8" s="19"/>
      <c r="X8" s="19"/>
      <c r="Y8" s="19"/>
      <c r="Z8" s="19"/>
    </row>
    <row r="9" spans="1:26" ht="15.75" customHeight="1" x14ac:dyDescent="0.25">
      <c r="A9" s="24" t="s">
        <v>26</v>
      </c>
      <c r="B9" s="22">
        <v>0</v>
      </c>
      <c r="C9" s="22">
        <v>1</v>
      </c>
      <c r="D9" s="22">
        <v>6</v>
      </c>
      <c r="E9" s="23">
        <f t="shared" si="0"/>
        <v>7</v>
      </c>
      <c r="F9" s="24">
        <v>0</v>
      </c>
      <c r="G9" s="22">
        <v>0</v>
      </c>
      <c r="H9" s="22">
        <v>0</v>
      </c>
      <c r="I9" s="23">
        <f t="shared" si="1"/>
        <v>0</v>
      </c>
      <c r="J9" s="25">
        <v>0</v>
      </c>
      <c r="K9" s="26">
        <v>3</v>
      </c>
      <c r="L9" s="26">
        <v>2</v>
      </c>
      <c r="M9" s="23">
        <f t="shared" si="2"/>
        <v>5</v>
      </c>
      <c r="N9" s="25">
        <v>0</v>
      </c>
      <c r="O9" s="26">
        <v>0</v>
      </c>
      <c r="P9" s="26"/>
      <c r="Q9" s="23">
        <f t="shared" si="3"/>
        <v>0</v>
      </c>
      <c r="R9" s="18">
        <f t="shared" si="4"/>
        <v>12</v>
      </c>
      <c r="S9" s="19"/>
      <c r="T9" s="19"/>
      <c r="U9" s="19"/>
      <c r="V9" s="19"/>
      <c r="W9" s="19"/>
      <c r="X9" s="19"/>
      <c r="Y9" s="19"/>
      <c r="Z9" s="19"/>
    </row>
    <row r="10" spans="1:26" ht="15.75" customHeight="1" x14ac:dyDescent="0.25">
      <c r="A10" s="24" t="s">
        <v>27</v>
      </c>
      <c r="B10" s="22">
        <v>0</v>
      </c>
      <c r="C10" s="22">
        <v>0</v>
      </c>
      <c r="D10" s="22">
        <v>0</v>
      </c>
      <c r="E10" s="23">
        <f t="shared" si="0"/>
        <v>0</v>
      </c>
      <c r="F10" s="24">
        <v>0</v>
      </c>
      <c r="G10" s="22">
        <v>1</v>
      </c>
      <c r="H10" s="22">
        <v>0</v>
      </c>
      <c r="I10" s="23">
        <f t="shared" si="1"/>
        <v>1</v>
      </c>
      <c r="J10" s="25">
        <v>0</v>
      </c>
      <c r="K10" s="26">
        <v>0</v>
      </c>
      <c r="L10" s="26">
        <v>0</v>
      </c>
      <c r="M10" s="23">
        <f t="shared" si="2"/>
        <v>0</v>
      </c>
      <c r="N10" s="25">
        <v>0</v>
      </c>
      <c r="O10" s="26">
        <v>0</v>
      </c>
      <c r="P10" s="26"/>
      <c r="Q10" s="23">
        <f t="shared" si="3"/>
        <v>0</v>
      </c>
      <c r="R10" s="18">
        <f t="shared" si="4"/>
        <v>1</v>
      </c>
      <c r="S10" s="19"/>
      <c r="T10" s="19"/>
      <c r="U10" s="19"/>
      <c r="V10" s="19"/>
      <c r="W10" s="19"/>
      <c r="X10" s="19"/>
      <c r="Y10" s="19"/>
      <c r="Z10" s="19"/>
    </row>
    <row r="11" spans="1:26" ht="15.75" customHeight="1" x14ac:dyDescent="0.25">
      <c r="A11" s="24" t="s">
        <v>28</v>
      </c>
      <c r="B11" s="22">
        <v>0</v>
      </c>
      <c r="C11" s="22">
        <v>0</v>
      </c>
      <c r="D11" s="22">
        <v>0</v>
      </c>
      <c r="E11" s="23">
        <f t="shared" si="0"/>
        <v>0</v>
      </c>
      <c r="F11" s="24">
        <v>1</v>
      </c>
      <c r="G11" s="22">
        <v>0</v>
      </c>
      <c r="H11" s="22">
        <v>0</v>
      </c>
      <c r="I11" s="23">
        <f t="shared" si="1"/>
        <v>1</v>
      </c>
      <c r="J11" s="25">
        <v>0</v>
      </c>
      <c r="K11" s="26">
        <v>0</v>
      </c>
      <c r="L11" s="26">
        <v>0</v>
      </c>
      <c r="M11" s="23">
        <f t="shared" si="2"/>
        <v>0</v>
      </c>
      <c r="N11" s="25">
        <v>0</v>
      </c>
      <c r="O11" s="26">
        <v>0</v>
      </c>
      <c r="P11" s="26"/>
      <c r="Q11" s="23">
        <f t="shared" si="3"/>
        <v>0</v>
      </c>
      <c r="R11" s="18">
        <f t="shared" si="4"/>
        <v>1</v>
      </c>
      <c r="S11" s="19"/>
      <c r="T11" s="19"/>
      <c r="U11" s="19"/>
      <c r="V11" s="19"/>
      <c r="W11" s="19"/>
      <c r="X11" s="19"/>
      <c r="Y11" s="19"/>
      <c r="Z11" s="19"/>
    </row>
    <row r="12" spans="1:26" ht="15.75" customHeight="1" x14ac:dyDescent="0.25">
      <c r="A12" s="24" t="s">
        <v>29</v>
      </c>
      <c r="B12" s="22">
        <v>0</v>
      </c>
      <c r="C12" s="22">
        <v>0</v>
      </c>
      <c r="D12" s="22">
        <v>3</v>
      </c>
      <c r="E12" s="23">
        <f t="shared" si="0"/>
        <v>3</v>
      </c>
      <c r="F12" s="24">
        <v>0</v>
      </c>
      <c r="G12" s="22">
        <v>1</v>
      </c>
      <c r="H12" s="22">
        <v>0</v>
      </c>
      <c r="I12" s="23">
        <f t="shared" si="1"/>
        <v>1</v>
      </c>
      <c r="J12" s="25">
        <v>0</v>
      </c>
      <c r="K12" s="26">
        <v>0</v>
      </c>
      <c r="L12" s="26">
        <v>0</v>
      </c>
      <c r="M12" s="23">
        <f t="shared" si="2"/>
        <v>0</v>
      </c>
      <c r="N12" s="25">
        <v>0</v>
      </c>
      <c r="O12" s="26">
        <v>2</v>
      </c>
      <c r="P12" s="26"/>
      <c r="Q12" s="23">
        <f t="shared" si="3"/>
        <v>2</v>
      </c>
      <c r="R12" s="18">
        <f t="shared" si="4"/>
        <v>6</v>
      </c>
      <c r="S12" s="19"/>
      <c r="T12" s="19"/>
      <c r="U12" s="19"/>
      <c r="V12" s="19"/>
      <c r="W12" s="19"/>
      <c r="X12" s="19"/>
      <c r="Y12" s="19"/>
      <c r="Z12" s="19"/>
    </row>
    <row r="13" spans="1:26" ht="15.75" customHeight="1" x14ac:dyDescent="0.25">
      <c r="A13" s="24" t="s">
        <v>30</v>
      </c>
      <c r="B13" s="22">
        <v>0</v>
      </c>
      <c r="C13" s="22">
        <v>0</v>
      </c>
      <c r="D13" s="22">
        <v>1</v>
      </c>
      <c r="E13" s="23">
        <f t="shared" si="0"/>
        <v>1</v>
      </c>
      <c r="F13" s="24">
        <v>3</v>
      </c>
      <c r="G13" s="22">
        <v>3</v>
      </c>
      <c r="H13" s="22">
        <v>0</v>
      </c>
      <c r="I13" s="23">
        <f t="shared" si="1"/>
        <v>6</v>
      </c>
      <c r="J13" s="25">
        <v>0</v>
      </c>
      <c r="K13" s="26">
        <v>0</v>
      </c>
      <c r="L13" s="26">
        <v>3</v>
      </c>
      <c r="M13" s="23">
        <f t="shared" si="2"/>
        <v>3</v>
      </c>
      <c r="N13" s="25">
        <v>0</v>
      </c>
      <c r="O13" s="26">
        <v>1</v>
      </c>
      <c r="P13" s="26"/>
      <c r="Q13" s="23">
        <f t="shared" si="3"/>
        <v>1</v>
      </c>
      <c r="R13" s="18">
        <f t="shared" si="4"/>
        <v>11</v>
      </c>
      <c r="S13" s="19"/>
      <c r="T13" s="19"/>
      <c r="U13" s="19"/>
      <c r="V13" s="19"/>
      <c r="W13" s="19"/>
      <c r="X13" s="19"/>
      <c r="Y13" s="19"/>
      <c r="Z13" s="19"/>
    </row>
    <row r="14" spans="1:26" ht="15.75" customHeight="1" x14ac:dyDescent="0.25">
      <c r="A14" s="24" t="s">
        <v>31</v>
      </c>
      <c r="B14" s="22">
        <v>0</v>
      </c>
      <c r="C14" s="22">
        <v>0</v>
      </c>
      <c r="D14" s="22">
        <v>0</v>
      </c>
      <c r="E14" s="23">
        <f t="shared" si="0"/>
        <v>0</v>
      </c>
      <c r="F14" s="24">
        <v>0</v>
      </c>
      <c r="G14" s="22">
        <v>0</v>
      </c>
      <c r="H14" s="22">
        <v>0</v>
      </c>
      <c r="I14" s="23">
        <f t="shared" si="1"/>
        <v>0</v>
      </c>
      <c r="J14" s="25">
        <v>0</v>
      </c>
      <c r="K14" s="26">
        <v>4</v>
      </c>
      <c r="L14" s="26">
        <v>0</v>
      </c>
      <c r="M14" s="23">
        <f t="shared" si="2"/>
        <v>4</v>
      </c>
      <c r="N14" s="25">
        <v>0</v>
      </c>
      <c r="O14" s="26">
        <v>0</v>
      </c>
      <c r="P14" s="26"/>
      <c r="Q14" s="23">
        <f t="shared" si="3"/>
        <v>0</v>
      </c>
      <c r="R14" s="18">
        <f t="shared" si="4"/>
        <v>4</v>
      </c>
      <c r="S14" s="19"/>
      <c r="T14" s="19"/>
      <c r="U14" s="19"/>
      <c r="V14" s="19"/>
      <c r="W14" s="19"/>
      <c r="X14" s="19"/>
      <c r="Y14" s="19"/>
      <c r="Z14" s="19"/>
    </row>
    <row r="15" spans="1:26" ht="15.75" customHeight="1" x14ac:dyDescent="0.25">
      <c r="A15" s="24" t="s">
        <v>32</v>
      </c>
      <c r="B15" s="22">
        <v>1</v>
      </c>
      <c r="C15" s="22">
        <v>3</v>
      </c>
      <c r="D15" s="22">
        <v>2</v>
      </c>
      <c r="E15" s="23">
        <f t="shared" si="0"/>
        <v>6</v>
      </c>
      <c r="F15" s="24">
        <v>5</v>
      </c>
      <c r="G15" s="22">
        <v>0</v>
      </c>
      <c r="H15" s="22">
        <v>1</v>
      </c>
      <c r="I15" s="23">
        <f t="shared" si="1"/>
        <v>6</v>
      </c>
      <c r="J15" s="25">
        <v>0</v>
      </c>
      <c r="K15" s="26">
        <v>0</v>
      </c>
      <c r="L15" s="26">
        <v>0</v>
      </c>
      <c r="M15" s="23">
        <f t="shared" si="2"/>
        <v>0</v>
      </c>
      <c r="N15" s="25">
        <v>2</v>
      </c>
      <c r="O15" s="26">
        <v>0</v>
      </c>
      <c r="P15" s="26"/>
      <c r="Q15" s="23">
        <f t="shared" si="3"/>
        <v>2</v>
      </c>
      <c r="R15" s="18">
        <f t="shared" si="4"/>
        <v>14</v>
      </c>
      <c r="S15" s="19"/>
      <c r="T15" s="19"/>
      <c r="U15" s="19"/>
      <c r="V15" s="19"/>
      <c r="W15" s="19"/>
      <c r="X15" s="19"/>
      <c r="Y15" s="19"/>
      <c r="Z15" s="19"/>
    </row>
    <row r="16" spans="1:26" ht="15.75" customHeight="1" x14ac:dyDescent="0.25">
      <c r="A16" s="24" t="s">
        <v>33</v>
      </c>
      <c r="B16" s="22">
        <v>0</v>
      </c>
      <c r="C16" s="22">
        <v>0</v>
      </c>
      <c r="D16" s="22">
        <v>0</v>
      </c>
      <c r="E16" s="23">
        <f t="shared" si="0"/>
        <v>0</v>
      </c>
      <c r="F16" s="24">
        <v>0</v>
      </c>
      <c r="G16" s="22">
        <v>1</v>
      </c>
      <c r="H16" s="22">
        <v>0</v>
      </c>
      <c r="I16" s="23">
        <f t="shared" si="1"/>
        <v>1</v>
      </c>
      <c r="J16" s="25">
        <v>2</v>
      </c>
      <c r="K16" s="26">
        <v>0</v>
      </c>
      <c r="L16" s="26">
        <v>0</v>
      </c>
      <c r="M16" s="23">
        <f t="shared" si="2"/>
        <v>2</v>
      </c>
      <c r="N16" s="25">
        <v>0</v>
      </c>
      <c r="O16" s="26">
        <v>0</v>
      </c>
      <c r="P16" s="26"/>
      <c r="Q16" s="23">
        <f t="shared" si="3"/>
        <v>0</v>
      </c>
      <c r="R16" s="18">
        <f t="shared" si="4"/>
        <v>3</v>
      </c>
      <c r="S16" s="19"/>
      <c r="T16" s="19"/>
      <c r="U16" s="19"/>
      <c r="V16" s="19"/>
      <c r="W16" s="19"/>
      <c r="X16" s="19"/>
      <c r="Y16" s="19"/>
      <c r="Z16" s="19"/>
    </row>
    <row r="17" spans="1:26" ht="15.75" customHeight="1" x14ac:dyDescent="0.25">
      <c r="A17" s="24" t="s">
        <v>34</v>
      </c>
      <c r="B17" s="22">
        <v>1</v>
      </c>
      <c r="C17" s="22">
        <v>0</v>
      </c>
      <c r="D17" s="22">
        <v>9</v>
      </c>
      <c r="E17" s="23">
        <f t="shared" si="0"/>
        <v>10</v>
      </c>
      <c r="F17" s="24">
        <v>0</v>
      </c>
      <c r="G17" s="22">
        <v>1</v>
      </c>
      <c r="H17" s="22">
        <v>0</v>
      </c>
      <c r="I17" s="23">
        <f t="shared" si="1"/>
        <v>1</v>
      </c>
      <c r="J17" s="25">
        <v>0</v>
      </c>
      <c r="K17" s="26">
        <v>0</v>
      </c>
      <c r="L17" s="26">
        <v>0</v>
      </c>
      <c r="M17" s="23">
        <f t="shared" si="2"/>
        <v>0</v>
      </c>
      <c r="N17" s="25">
        <v>0</v>
      </c>
      <c r="O17" s="26">
        <v>0</v>
      </c>
      <c r="P17" s="26"/>
      <c r="Q17" s="23">
        <f t="shared" si="3"/>
        <v>0</v>
      </c>
      <c r="R17" s="18">
        <f t="shared" si="4"/>
        <v>11</v>
      </c>
      <c r="S17" s="19"/>
      <c r="T17" s="19"/>
      <c r="U17" s="19"/>
      <c r="V17" s="19"/>
      <c r="W17" s="19"/>
      <c r="X17" s="19"/>
      <c r="Y17" s="19"/>
      <c r="Z17" s="19"/>
    </row>
    <row r="18" spans="1:26" ht="15.75" customHeight="1" x14ac:dyDescent="0.25">
      <c r="A18" s="24" t="s">
        <v>35</v>
      </c>
      <c r="B18" s="22">
        <v>0</v>
      </c>
      <c r="C18" s="22">
        <v>0</v>
      </c>
      <c r="D18" s="22">
        <v>3</v>
      </c>
      <c r="E18" s="23">
        <f t="shared" si="0"/>
        <v>3</v>
      </c>
      <c r="F18" s="24">
        <v>2</v>
      </c>
      <c r="G18" s="22">
        <v>2</v>
      </c>
      <c r="H18" s="22">
        <v>3</v>
      </c>
      <c r="I18" s="23">
        <f t="shared" si="1"/>
        <v>7</v>
      </c>
      <c r="J18" s="25">
        <v>2</v>
      </c>
      <c r="K18" s="26">
        <v>2</v>
      </c>
      <c r="L18" s="26">
        <v>0</v>
      </c>
      <c r="M18" s="23">
        <f t="shared" si="2"/>
        <v>4</v>
      </c>
      <c r="N18" s="25">
        <v>0</v>
      </c>
      <c r="O18" s="26">
        <v>3</v>
      </c>
      <c r="P18" s="26"/>
      <c r="Q18" s="23">
        <f t="shared" si="3"/>
        <v>3</v>
      </c>
      <c r="R18" s="18">
        <f t="shared" si="4"/>
        <v>17</v>
      </c>
      <c r="S18" s="19"/>
      <c r="T18" s="19"/>
      <c r="U18" s="19"/>
      <c r="V18" s="19"/>
      <c r="W18" s="19"/>
      <c r="X18" s="19"/>
      <c r="Y18" s="19"/>
      <c r="Z18" s="19"/>
    </row>
    <row r="19" spans="1:26" ht="15.75" customHeight="1" x14ac:dyDescent="0.25">
      <c r="A19" s="24" t="s">
        <v>36</v>
      </c>
      <c r="B19" s="22">
        <v>0</v>
      </c>
      <c r="C19" s="22">
        <v>2</v>
      </c>
      <c r="D19" s="26">
        <v>3</v>
      </c>
      <c r="E19" s="31">
        <f t="shared" si="0"/>
        <v>5</v>
      </c>
      <c r="F19" s="63"/>
      <c r="G19" s="64"/>
      <c r="H19" s="64"/>
      <c r="I19" s="81"/>
      <c r="J19" s="63"/>
      <c r="K19" s="64"/>
      <c r="L19" s="64"/>
      <c r="M19" s="81"/>
      <c r="N19" s="63"/>
      <c r="O19" s="64"/>
      <c r="P19" s="64"/>
      <c r="Q19" s="81"/>
      <c r="R19" s="82">
        <f t="shared" si="4"/>
        <v>5</v>
      </c>
      <c r="S19" s="19"/>
      <c r="T19" s="19"/>
      <c r="U19" s="19"/>
      <c r="V19" s="19"/>
      <c r="W19" s="19"/>
      <c r="X19" s="19"/>
      <c r="Y19" s="19"/>
      <c r="Z19" s="19"/>
    </row>
    <row r="20" spans="1:26" ht="15.75" customHeight="1" x14ac:dyDescent="0.25">
      <c r="A20" s="24" t="s">
        <v>38</v>
      </c>
      <c r="B20" s="66"/>
      <c r="C20" s="66"/>
      <c r="D20" s="66"/>
      <c r="E20" s="65"/>
      <c r="F20" s="67"/>
      <c r="G20" s="68"/>
      <c r="H20" s="68"/>
      <c r="I20" s="65"/>
      <c r="J20" s="67"/>
      <c r="K20" s="68"/>
      <c r="L20" s="68"/>
      <c r="M20" s="65"/>
      <c r="N20" s="69"/>
      <c r="O20" s="68"/>
      <c r="P20" s="70"/>
      <c r="Q20" s="65"/>
      <c r="R20" s="71"/>
      <c r="S20" s="19"/>
      <c r="T20" s="19"/>
      <c r="U20" s="19"/>
      <c r="V20" s="19"/>
      <c r="W20" s="19"/>
      <c r="X20" s="19"/>
      <c r="Y20" s="19"/>
      <c r="Z20" s="19"/>
    </row>
    <row r="21" spans="1:26" ht="15.75" customHeight="1" x14ac:dyDescent="0.25">
      <c r="A21" s="24" t="s">
        <v>39</v>
      </c>
      <c r="B21" s="66"/>
      <c r="C21" s="66"/>
      <c r="D21" s="66"/>
      <c r="E21" s="65"/>
      <c r="F21" s="67"/>
      <c r="G21" s="68"/>
      <c r="H21" s="68"/>
      <c r="I21" s="65"/>
      <c r="J21" s="67"/>
      <c r="K21" s="68"/>
      <c r="L21" s="68"/>
      <c r="M21" s="65"/>
      <c r="N21" s="68"/>
      <c r="O21" s="72"/>
      <c r="P21" s="72"/>
      <c r="Q21" s="65"/>
      <c r="R21" s="71"/>
      <c r="S21" s="19"/>
      <c r="T21" s="19"/>
      <c r="U21" s="19"/>
      <c r="V21" s="19"/>
      <c r="W21" s="19"/>
      <c r="X21" s="19"/>
      <c r="Y21" s="19"/>
      <c r="Z21" s="19"/>
    </row>
    <row r="22" spans="1:26" ht="15.75" customHeight="1" x14ac:dyDescent="0.25">
      <c r="A22" s="34" t="s">
        <v>40</v>
      </c>
      <c r="B22" s="74"/>
      <c r="C22" s="74"/>
      <c r="D22" s="75"/>
      <c r="E22" s="76"/>
      <c r="F22" s="77"/>
      <c r="G22" s="70"/>
      <c r="H22" s="70"/>
      <c r="I22" s="76"/>
      <c r="J22" s="77"/>
      <c r="K22" s="70"/>
      <c r="L22" s="70"/>
      <c r="M22" s="76"/>
      <c r="N22" s="70"/>
      <c r="O22" s="70"/>
      <c r="P22" s="70"/>
      <c r="Q22" s="76"/>
      <c r="R22" s="71"/>
      <c r="S22" s="19"/>
      <c r="T22" s="19"/>
      <c r="U22" s="19"/>
      <c r="V22" s="19"/>
      <c r="W22" s="19"/>
      <c r="X22" s="19"/>
      <c r="Y22" s="19"/>
      <c r="Z22" s="19"/>
    </row>
    <row r="23" spans="1:26" ht="15.75" customHeight="1" x14ac:dyDescent="0.25">
      <c r="A23" s="44" t="s">
        <v>61</v>
      </c>
      <c r="B23" s="47">
        <f t="shared" ref="B23:Q23" si="5">SUM(B5:B22)</f>
        <v>10</v>
      </c>
      <c r="C23" s="47">
        <f t="shared" si="5"/>
        <v>11</v>
      </c>
      <c r="D23" s="47">
        <f t="shared" si="5"/>
        <v>39</v>
      </c>
      <c r="E23" s="48">
        <f t="shared" si="5"/>
        <v>60</v>
      </c>
      <c r="F23" s="46">
        <f t="shared" si="5"/>
        <v>21</v>
      </c>
      <c r="G23" s="47">
        <f t="shared" si="5"/>
        <v>17</v>
      </c>
      <c r="H23" s="47">
        <f t="shared" si="5"/>
        <v>9</v>
      </c>
      <c r="I23" s="48">
        <f t="shared" si="5"/>
        <v>47</v>
      </c>
      <c r="J23" s="46">
        <f t="shared" si="5"/>
        <v>4</v>
      </c>
      <c r="K23" s="47">
        <f t="shared" si="5"/>
        <v>29</v>
      </c>
      <c r="L23" s="47">
        <f t="shared" si="5"/>
        <v>16</v>
      </c>
      <c r="M23" s="48">
        <f t="shared" si="5"/>
        <v>49</v>
      </c>
      <c r="N23" s="46">
        <f t="shared" si="5"/>
        <v>13</v>
      </c>
      <c r="O23" s="47">
        <f t="shared" si="5"/>
        <v>26</v>
      </c>
      <c r="P23" s="47">
        <f t="shared" si="5"/>
        <v>0</v>
      </c>
      <c r="Q23" s="49">
        <f t="shared" si="5"/>
        <v>39</v>
      </c>
      <c r="R23" s="50">
        <f>SUM(E23+I23+M23+Q23)</f>
        <v>195</v>
      </c>
      <c r="S23" s="19"/>
      <c r="T23" s="19"/>
      <c r="U23" s="19"/>
      <c r="V23" s="19"/>
      <c r="W23" s="19"/>
      <c r="X23" s="19"/>
      <c r="Y23" s="19"/>
      <c r="Z23" s="19"/>
    </row>
    <row r="24" spans="1:26" ht="15.75" customHeight="1" x14ac:dyDescent="0.25">
      <c r="A24" s="108" t="s">
        <v>43</v>
      </c>
      <c r="B24" s="109"/>
      <c r="C24" s="109"/>
      <c r="D24" s="109"/>
      <c r="E24" s="110"/>
      <c r="F24" s="108" t="s">
        <v>44</v>
      </c>
      <c r="G24" s="109"/>
      <c r="H24" s="109"/>
      <c r="I24" s="110"/>
      <c r="J24" s="108" t="s">
        <v>45</v>
      </c>
      <c r="K24" s="109"/>
      <c r="L24" s="109"/>
      <c r="M24" s="110"/>
      <c r="N24" s="108" t="s">
        <v>46</v>
      </c>
      <c r="O24" s="109"/>
      <c r="P24" s="109"/>
      <c r="Q24" s="110"/>
      <c r="R24" s="51"/>
      <c r="S24" s="7"/>
      <c r="T24" s="7"/>
      <c r="U24" s="7"/>
      <c r="V24" s="7"/>
      <c r="W24" s="7"/>
      <c r="X24" s="7"/>
      <c r="Y24" s="7"/>
      <c r="Z24" s="7"/>
    </row>
    <row r="25" spans="1:26" ht="15.75" customHeight="1" x14ac:dyDescent="0.25">
      <c r="A25" s="103" t="s">
        <v>47</v>
      </c>
      <c r="B25" s="104"/>
      <c r="C25" s="104"/>
      <c r="D25" s="104"/>
      <c r="E25" s="105"/>
      <c r="F25" s="103" t="s">
        <v>48</v>
      </c>
      <c r="G25" s="104"/>
      <c r="H25" s="104"/>
      <c r="I25" s="105"/>
      <c r="J25" s="103" t="s">
        <v>49</v>
      </c>
      <c r="K25" s="104"/>
      <c r="L25" s="104"/>
      <c r="M25" s="105"/>
      <c r="N25" s="103" t="s">
        <v>47</v>
      </c>
      <c r="O25" s="104"/>
      <c r="P25" s="104"/>
      <c r="Q25" s="105"/>
      <c r="R25" s="52"/>
      <c r="S25" s="19"/>
      <c r="T25" s="19"/>
      <c r="U25" s="19"/>
      <c r="V25" s="19"/>
      <c r="W25" s="19"/>
      <c r="X25" s="19"/>
      <c r="Y25" s="19"/>
      <c r="Z25" s="19"/>
    </row>
    <row r="26" spans="1:26" ht="15.75" customHeight="1" x14ac:dyDescent="0.25">
      <c r="A26" s="79"/>
      <c r="B26" s="80"/>
      <c r="C26" s="80"/>
      <c r="D26" s="80"/>
      <c r="E26" s="53"/>
      <c r="F26" s="111" t="s">
        <v>51</v>
      </c>
      <c r="G26" s="112"/>
      <c r="H26" s="113"/>
      <c r="I26" s="53">
        <f>SUM(((I23-E23)/E23)*100)</f>
        <v>-21.666666666666668</v>
      </c>
      <c r="J26" s="111" t="s">
        <v>62</v>
      </c>
      <c r="K26" s="112"/>
      <c r="L26" s="113"/>
      <c r="M26" s="53">
        <f>SUM(((M23-I23)/I23)*100)</f>
        <v>4.2553191489361701</v>
      </c>
      <c r="N26" s="111"/>
      <c r="O26" s="112"/>
      <c r="P26" s="113"/>
      <c r="Q26" s="53">
        <f>SUM(((Q23-M23)/M23)*100)</f>
        <v>-20.408163265306122</v>
      </c>
      <c r="R26" s="54"/>
    </row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5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J25:M25"/>
    <mergeCell ref="N25:Q25"/>
    <mergeCell ref="F26:H26"/>
    <mergeCell ref="J26:L26"/>
    <mergeCell ref="N26:P26"/>
    <mergeCell ref="A25:E25"/>
    <mergeCell ref="F25:I25"/>
    <mergeCell ref="A1:R1"/>
    <mergeCell ref="A24:E24"/>
    <mergeCell ref="F24:I24"/>
    <mergeCell ref="J24:M24"/>
    <mergeCell ref="N24:Q24"/>
  </mergeCells>
  <pageMargins left="0.35433070866141736" right="0.31496062992125984" top="0.74803149606299213" bottom="0.74803149606299213" header="0" footer="0"/>
  <pageSetup scale="8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23" workbookViewId="0">
      <selection activeCell="A28" sqref="A28:R42"/>
    </sheetView>
  </sheetViews>
  <sheetFormatPr defaultColWidth="12.625" defaultRowHeight="15" customHeight="1" x14ac:dyDescent="0.2"/>
  <cols>
    <col min="1" max="1" width="16.5" customWidth="1"/>
    <col min="2" max="2" width="7.875" customWidth="1"/>
    <col min="3" max="3" width="8.5" customWidth="1"/>
    <col min="4" max="4" width="6.25" customWidth="1"/>
    <col min="5" max="5" width="10.25" customWidth="1"/>
    <col min="6" max="6" width="6.25" customWidth="1"/>
    <col min="7" max="7" width="6.125" customWidth="1"/>
    <col min="8" max="8" width="6" customWidth="1"/>
    <col min="9" max="9" width="10.625" customWidth="1"/>
    <col min="10" max="10" width="5.375" customWidth="1"/>
    <col min="11" max="11" width="8" customWidth="1"/>
    <col min="12" max="12" width="9.625" customWidth="1"/>
    <col min="13" max="13" width="11.25" customWidth="1"/>
    <col min="14" max="14" width="7.875" customWidth="1"/>
    <col min="15" max="15" width="9.25" customWidth="1"/>
    <col min="16" max="16" width="8.875" customWidth="1"/>
    <col min="17" max="17" width="11.375" customWidth="1"/>
    <col min="18" max="26" width="7.625" customWidth="1"/>
  </cols>
  <sheetData>
    <row r="1" spans="1:26" ht="15.75" customHeight="1" x14ac:dyDescent="0.3">
      <c r="A1" s="106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26" ht="15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5.75" customHeight="1" x14ac:dyDescent="0.25">
      <c r="A3" s="2"/>
    </row>
    <row r="4" spans="1:26" ht="15.75" customHeight="1" x14ac:dyDescent="0.25">
      <c r="A4" s="56" t="s">
        <v>1</v>
      </c>
      <c r="B4" s="58" t="s">
        <v>3</v>
      </c>
      <c r="C4" s="58" t="s">
        <v>4</v>
      </c>
      <c r="D4" s="58" t="s">
        <v>5</v>
      </c>
      <c r="E4" s="57" t="s">
        <v>54</v>
      </c>
      <c r="F4" s="56" t="s">
        <v>7</v>
      </c>
      <c r="G4" s="58" t="s">
        <v>8</v>
      </c>
      <c r="H4" s="58" t="s">
        <v>9</v>
      </c>
      <c r="I4" s="57" t="s">
        <v>55</v>
      </c>
      <c r="J4" s="56" t="s">
        <v>10</v>
      </c>
      <c r="K4" s="58" t="s">
        <v>11</v>
      </c>
      <c r="L4" s="58" t="s">
        <v>12</v>
      </c>
      <c r="M4" s="57" t="s">
        <v>56</v>
      </c>
      <c r="N4" s="56" t="s">
        <v>13</v>
      </c>
      <c r="O4" s="58" t="s">
        <v>14</v>
      </c>
      <c r="P4" s="58" t="s">
        <v>15</v>
      </c>
      <c r="Q4" s="57" t="s">
        <v>57</v>
      </c>
      <c r="R4" s="59" t="s">
        <v>16</v>
      </c>
      <c r="S4" s="7"/>
      <c r="T4" s="7"/>
      <c r="U4" s="7"/>
      <c r="V4" s="7"/>
      <c r="W4" s="7"/>
      <c r="X4" s="7"/>
      <c r="Y4" s="7"/>
      <c r="Z4" s="7"/>
    </row>
    <row r="5" spans="1:26" ht="15.75" customHeight="1" x14ac:dyDescent="0.25">
      <c r="A5" s="12" t="s">
        <v>22</v>
      </c>
      <c r="B5" s="14">
        <v>558</v>
      </c>
      <c r="C5" s="14">
        <v>562</v>
      </c>
      <c r="D5" s="14">
        <v>622</v>
      </c>
      <c r="E5" s="15">
        <f t="shared" ref="E5:E21" si="0">SUM(B5:D5)</f>
        <v>1742</v>
      </c>
      <c r="F5" s="12">
        <v>462</v>
      </c>
      <c r="G5" s="14">
        <v>439</v>
      </c>
      <c r="H5" s="14">
        <v>621</v>
      </c>
      <c r="I5" s="15">
        <f t="shared" ref="I5:I21" si="1">SUM(F5:H5)</f>
        <v>1522</v>
      </c>
      <c r="J5" s="16">
        <v>96</v>
      </c>
      <c r="K5" s="17">
        <v>162</v>
      </c>
      <c r="L5" s="17">
        <v>261</v>
      </c>
      <c r="M5" s="15">
        <f t="shared" ref="M5:M21" si="2">SUM(J5:L5)</f>
        <v>519</v>
      </c>
      <c r="N5" s="16">
        <v>254</v>
      </c>
      <c r="O5" s="17">
        <v>322</v>
      </c>
      <c r="P5" s="17"/>
      <c r="Q5" s="15">
        <f t="shared" ref="Q5:Q21" si="3">SUM(N5:P5)</f>
        <v>576</v>
      </c>
      <c r="R5" s="18">
        <f t="shared" ref="R5:R22" si="4">SUM(E5+I5+M5+Q5)</f>
        <v>4359</v>
      </c>
      <c r="S5" s="19"/>
      <c r="T5" s="19"/>
      <c r="U5" s="19"/>
      <c r="V5" s="19"/>
      <c r="W5" s="19"/>
      <c r="X5" s="19"/>
      <c r="Y5" s="19"/>
      <c r="Z5" s="19"/>
    </row>
    <row r="6" spans="1:26" ht="15.75" customHeight="1" x14ac:dyDescent="0.25">
      <c r="A6" s="24" t="s">
        <v>23</v>
      </c>
      <c r="B6" s="22">
        <v>148</v>
      </c>
      <c r="C6" s="22">
        <v>139</v>
      </c>
      <c r="D6" s="22">
        <v>140</v>
      </c>
      <c r="E6" s="23">
        <f t="shared" si="0"/>
        <v>427</v>
      </c>
      <c r="F6" s="24">
        <v>100</v>
      </c>
      <c r="G6" s="22">
        <v>93</v>
      </c>
      <c r="H6" s="22">
        <v>121</v>
      </c>
      <c r="I6" s="23">
        <f t="shared" si="1"/>
        <v>314</v>
      </c>
      <c r="J6" s="25">
        <v>60</v>
      </c>
      <c r="K6" s="26">
        <v>118</v>
      </c>
      <c r="L6" s="26">
        <v>116</v>
      </c>
      <c r="M6" s="23">
        <f t="shared" si="2"/>
        <v>294</v>
      </c>
      <c r="N6" s="25">
        <v>97</v>
      </c>
      <c r="O6" s="26">
        <v>138</v>
      </c>
      <c r="P6" s="26"/>
      <c r="Q6" s="23">
        <f t="shared" si="3"/>
        <v>235</v>
      </c>
      <c r="R6" s="18">
        <f t="shared" si="4"/>
        <v>1270</v>
      </c>
      <c r="S6" s="19"/>
      <c r="T6" s="19"/>
      <c r="U6" s="19"/>
      <c r="V6" s="19"/>
      <c r="W6" s="19"/>
      <c r="X6" s="19"/>
      <c r="Y6" s="19"/>
      <c r="Z6" s="19"/>
    </row>
    <row r="7" spans="1:26" ht="15.75" customHeight="1" x14ac:dyDescent="0.25">
      <c r="A7" s="24" t="s">
        <v>24</v>
      </c>
      <c r="B7" s="22">
        <v>276</v>
      </c>
      <c r="C7" s="22">
        <v>277</v>
      </c>
      <c r="D7" s="22">
        <v>286</v>
      </c>
      <c r="E7" s="23">
        <f t="shared" si="0"/>
        <v>839</v>
      </c>
      <c r="F7" s="24">
        <v>298</v>
      </c>
      <c r="G7" s="22">
        <v>217</v>
      </c>
      <c r="H7" s="22">
        <v>289</v>
      </c>
      <c r="I7" s="23">
        <f t="shared" si="1"/>
        <v>804</v>
      </c>
      <c r="J7" s="25">
        <v>85</v>
      </c>
      <c r="K7" s="26">
        <v>245</v>
      </c>
      <c r="L7" s="26">
        <v>316</v>
      </c>
      <c r="M7" s="23">
        <f t="shared" si="2"/>
        <v>646</v>
      </c>
      <c r="N7" s="25">
        <v>306</v>
      </c>
      <c r="O7" s="26">
        <v>317</v>
      </c>
      <c r="P7" s="26"/>
      <c r="Q7" s="23">
        <f t="shared" si="3"/>
        <v>623</v>
      </c>
      <c r="R7" s="18">
        <f t="shared" si="4"/>
        <v>2912</v>
      </c>
      <c r="S7" s="19"/>
      <c r="T7" s="19"/>
      <c r="U7" s="19"/>
      <c r="V7" s="19"/>
      <c r="W7" s="19"/>
      <c r="X7" s="19"/>
      <c r="Y7" s="19"/>
      <c r="Z7" s="19"/>
    </row>
    <row r="8" spans="1:26" ht="15.75" customHeight="1" x14ac:dyDescent="0.25">
      <c r="A8" s="24" t="s">
        <v>25</v>
      </c>
      <c r="B8" s="22">
        <v>133</v>
      </c>
      <c r="C8" s="22">
        <v>160</v>
      </c>
      <c r="D8" s="22">
        <v>218</v>
      </c>
      <c r="E8" s="23">
        <f t="shared" si="0"/>
        <v>511</v>
      </c>
      <c r="F8" s="24">
        <v>225</v>
      </c>
      <c r="G8" s="22">
        <v>110</v>
      </c>
      <c r="H8" s="22">
        <v>122</v>
      </c>
      <c r="I8" s="23">
        <f t="shared" si="1"/>
        <v>457</v>
      </c>
      <c r="J8" s="25">
        <v>33</v>
      </c>
      <c r="K8" s="26">
        <v>74</v>
      </c>
      <c r="L8" s="26">
        <v>116</v>
      </c>
      <c r="M8" s="23">
        <f t="shared" si="2"/>
        <v>223</v>
      </c>
      <c r="N8" s="25">
        <v>121</v>
      </c>
      <c r="O8" s="26">
        <v>148</v>
      </c>
      <c r="P8" s="26"/>
      <c r="Q8" s="23">
        <f t="shared" si="3"/>
        <v>269</v>
      </c>
      <c r="R8" s="18">
        <f t="shared" si="4"/>
        <v>1460</v>
      </c>
      <c r="S8" s="19"/>
      <c r="T8" s="19"/>
      <c r="U8" s="19"/>
      <c r="V8" s="19"/>
      <c r="W8" s="19"/>
      <c r="X8" s="19"/>
      <c r="Y8" s="19"/>
      <c r="Z8" s="19"/>
    </row>
    <row r="9" spans="1:26" ht="15.75" customHeight="1" x14ac:dyDescent="0.25">
      <c r="A9" s="24" t="s">
        <v>26</v>
      </c>
      <c r="B9" s="22">
        <v>230</v>
      </c>
      <c r="C9" s="22">
        <v>275</v>
      </c>
      <c r="D9" s="22">
        <v>236</v>
      </c>
      <c r="E9" s="23">
        <f t="shared" si="0"/>
        <v>741</v>
      </c>
      <c r="F9" s="24">
        <v>198</v>
      </c>
      <c r="G9" s="22">
        <v>171</v>
      </c>
      <c r="H9" s="22">
        <v>204</v>
      </c>
      <c r="I9" s="23">
        <f t="shared" si="1"/>
        <v>573</v>
      </c>
      <c r="J9" s="25">
        <v>57</v>
      </c>
      <c r="K9" s="26">
        <v>94</v>
      </c>
      <c r="L9" s="26">
        <v>161</v>
      </c>
      <c r="M9" s="23">
        <f t="shared" si="2"/>
        <v>312</v>
      </c>
      <c r="N9" s="25">
        <v>166</v>
      </c>
      <c r="O9" s="26">
        <v>254</v>
      </c>
      <c r="P9" s="26"/>
      <c r="Q9" s="23">
        <f t="shared" si="3"/>
        <v>420</v>
      </c>
      <c r="R9" s="18">
        <f t="shared" si="4"/>
        <v>2046</v>
      </c>
      <c r="S9" s="19"/>
      <c r="T9" s="19"/>
      <c r="U9" s="19"/>
      <c r="V9" s="19"/>
      <c r="W9" s="19"/>
      <c r="X9" s="19"/>
      <c r="Y9" s="19"/>
      <c r="Z9" s="19"/>
    </row>
    <row r="10" spans="1:26" ht="15.75" customHeight="1" x14ac:dyDescent="0.25">
      <c r="A10" s="24" t="s">
        <v>27</v>
      </c>
      <c r="B10" s="22">
        <v>63</v>
      </c>
      <c r="C10" s="22">
        <v>75</v>
      </c>
      <c r="D10" s="22">
        <v>165</v>
      </c>
      <c r="E10" s="23">
        <f t="shared" si="0"/>
        <v>303</v>
      </c>
      <c r="F10" s="24">
        <v>125</v>
      </c>
      <c r="G10" s="22">
        <v>114</v>
      </c>
      <c r="H10" s="22">
        <v>128</v>
      </c>
      <c r="I10" s="23">
        <f t="shared" si="1"/>
        <v>367</v>
      </c>
      <c r="J10" s="25">
        <v>52</v>
      </c>
      <c r="K10" s="26">
        <v>57</v>
      </c>
      <c r="L10" s="26">
        <v>72</v>
      </c>
      <c r="M10" s="23">
        <f t="shared" si="2"/>
        <v>181</v>
      </c>
      <c r="N10" s="25">
        <v>67</v>
      </c>
      <c r="O10" s="26">
        <v>77</v>
      </c>
      <c r="P10" s="26"/>
      <c r="Q10" s="23">
        <f t="shared" si="3"/>
        <v>144</v>
      </c>
      <c r="R10" s="18">
        <f t="shared" si="4"/>
        <v>995</v>
      </c>
      <c r="S10" s="19"/>
      <c r="T10" s="19"/>
      <c r="U10" s="19"/>
      <c r="V10" s="19"/>
      <c r="W10" s="19"/>
      <c r="X10" s="19"/>
      <c r="Y10" s="19"/>
      <c r="Z10" s="19"/>
    </row>
    <row r="11" spans="1:26" ht="15.75" customHeight="1" x14ac:dyDescent="0.25">
      <c r="A11" s="24" t="s">
        <v>28</v>
      </c>
      <c r="B11" s="22">
        <v>354</v>
      </c>
      <c r="C11" s="22">
        <v>429</v>
      </c>
      <c r="D11" s="22">
        <v>397</v>
      </c>
      <c r="E11" s="23">
        <f t="shared" si="0"/>
        <v>1180</v>
      </c>
      <c r="F11" s="24">
        <v>310</v>
      </c>
      <c r="G11" s="22">
        <v>158</v>
      </c>
      <c r="H11" s="22">
        <v>141</v>
      </c>
      <c r="I11" s="23">
        <f t="shared" si="1"/>
        <v>609</v>
      </c>
      <c r="J11" s="25">
        <v>67</v>
      </c>
      <c r="K11" s="26">
        <v>210</v>
      </c>
      <c r="L11" s="26">
        <v>389</v>
      </c>
      <c r="M11" s="23">
        <f t="shared" si="2"/>
        <v>666</v>
      </c>
      <c r="N11" s="25">
        <v>392</v>
      </c>
      <c r="O11" s="26">
        <v>407</v>
      </c>
      <c r="P11" s="26"/>
      <c r="Q11" s="23">
        <f t="shared" si="3"/>
        <v>799</v>
      </c>
      <c r="R11" s="18">
        <f t="shared" si="4"/>
        <v>3254</v>
      </c>
      <c r="S11" s="19"/>
      <c r="T11" s="19"/>
      <c r="U11" s="19"/>
      <c r="V11" s="19"/>
      <c r="W11" s="19"/>
      <c r="X11" s="19"/>
      <c r="Y11" s="19"/>
      <c r="Z11" s="19"/>
    </row>
    <row r="12" spans="1:26" ht="15.75" customHeight="1" x14ac:dyDescent="0.25">
      <c r="A12" s="24" t="s">
        <v>29</v>
      </c>
      <c r="B12" s="22">
        <v>177</v>
      </c>
      <c r="C12" s="22">
        <v>148</v>
      </c>
      <c r="D12" s="22">
        <v>59</v>
      </c>
      <c r="E12" s="23">
        <f t="shared" si="0"/>
        <v>384</v>
      </c>
      <c r="F12" s="24">
        <v>73</v>
      </c>
      <c r="G12" s="22">
        <v>94</v>
      </c>
      <c r="H12" s="22">
        <v>153</v>
      </c>
      <c r="I12" s="23">
        <f t="shared" si="1"/>
        <v>320</v>
      </c>
      <c r="J12" s="25">
        <v>60</v>
      </c>
      <c r="K12" s="26">
        <v>103</v>
      </c>
      <c r="L12" s="26">
        <v>71</v>
      </c>
      <c r="M12" s="23">
        <f t="shared" si="2"/>
        <v>234</v>
      </c>
      <c r="N12" s="25">
        <v>121</v>
      </c>
      <c r="O12" s="26">
        <v>127</v>
      </c>
      <c r="P12" s="26"/>
      <c r="Q12" s="23">
        <f t="shared" si="3"/>
        <v>248</v>
      </c>
      <c r="R12" s="18">
        <f t="shared" si="4"/>
        <v>1186</v>
      </c>
      <c r="S12" s="19"/>
      <c r="T12" s="19"/>
      <c r="U12" s="19"/>
      <c r="V12" s="19"/>
      <c r="W12" s="19"/>
      <c r="X12" s="19"/>
      <c r="Y12" s="19"/>
      <c r="Z12" s="19"/>
    </row>
    <row r="13" spans="1:26" ht="15.75" customHeight="1" x14ac:dyDescent="0.25">
      <c r="A13" s="24" t="s">
        <v>30</v>
      </c>
      <c r="B13" s="22">
        <v>210</v>
      </c>
      <c r="C13" s="22">
        <v>289</v>
      </c>
      <c r="D13" s="22">
        <v>357</v>
      </c>
      <c r="E13" s="23">
        <f t="shared" si="0"/>
        <v>856</v>
      </c>
      <c r="F13" s="24">
        <v>263</v>
      </c>
      <c r="G13" s="22">
        <v>207</v>
      </c>
      <c r="H13" s="22">
        <v>250</v>
      </c>
      <c r="I13" s="23">
        <f t="shared" si="1"/>
        <v>720</v>
      </c>
      <c r="J13" s="25">
        <v>137</v>
      </c>
      <c r="K13" s="26">
        <v>235</v>
      </c>
      <c r="L13" s="26">
        <v>353</v>
      </c>
      <c r="M13" s="23">
        <f t="shared" si="2"/>
        <v>725</v>
      </c>
      <c r="N13" s="25">
        <v>364</v>
      </c>
      <c r="O13" s="26">
        <v>486</v>
      </c>
      <c r="P13" s="26"/>
      <c r="Q13" s="23">
        <f t="shared" si="3"/>
        <v>850</v>
      </c>
      <c r="R13" s="18">
        <f t="shared" si="4"/>
        <v>3151</v>
      </c>
      <c r="S13" s="19"/>
      <c r="T13" s="19"/>
      <c r="U13" s="19"/>
      <c r="V13" s="19"/>
      <c r="W13" s="19"/>
      <c r="X13" s="19"/>
      <c r="Y13" s="19"/>
      <c r="Z13" s="19"/>
    </row>
    <row r="14" spans="1:26" ht="15.75" customHeight="1" x14ac:dyDescent="0.25">
      <c r="A14" s="24" t="s">
        <v>31</v>
      </c>
      <c r="B14" s="22">
        <v>307</v>
      </c>
      <c r="C14" s="22">
        <v>291</v>
      </c>
      <c r="D14" s="22">
        <v>221</v>
      </c>
      <c r="E14" s="23">
        <f t="shared" si="0"/>
        <v>819</v>
      </c>
      <c r="F14" s="24">
        <v>158</v>
      </c>
      <c r="G14" s="22">
        <v>176</v>
      </c>
      <c r="H14" s="22">
        <v>354</v>
      </c>
      <c r="I14" s="23">
        <f t="shared" si="1"/>
        <v>688</v>
      </c>
      <c r="J14" s="25">
        <v>120</v>
      </c>
      <c r="K14" s="26">
        <v>104</v>
      </c>
      <c r="L14" s="26">
        <v>191</v>
      </c>
      <c r="M14" s="23">
        <f t="shared" si="2"/>
        <v>415</v>
      </c>
      <c r="N14" s="25">
        <v>215</v>
      </c>
      <c r="O14" s="26">
        <v>206</v>
      </c>
      <c r="P14" s="26"/>
      <c r="Q14" s="23">
        <f t="shared" si="3"/>
        <v>421</v>
      </c>
      <c r="R14" s="18">
        <f t="shared" si="4"/>
        <v>2343</v>
      </c>
      <c r="S14" s="19"/>
      <c r="T14" s="19"/>
      <c r="U14" s="19"/>
      <c r="V14" s="19"/>
      <c r="W14" s="19"/>
      <c r="X14" s="19"/>
      <c r="Y14" s="19"/>
      <c r="Z14" s="19"/>
    </row>
    <row r="15" spans="1:26" ht="15.75" customHeight="1" x14ac:dyDescent="0.25">
      <c r="A15" s="24" t="s">
        <v>32</v>
      </c>
      <c r="B15" s="22">
        <v>185</v>
      </c>
      <c r="C15" s="22">
        <v>162</v>
      </c>
      <c r="D15" s="22">
        <v>244</v>
      </c>
      <c r="E15" s="23">
        <f t="shared" si="0"/>
        <v>591</v>
      </c>
      <c r="F15" s="24">
        <v>230</v>
      </c>
      <c r="G15" s="22">
        <v>195</v>
      </c>
      <c r="H15" s="22">
        <v>210</v>
      </c>
      <c r="I15" s="23">
        <f t="shared" si="1"/>
        <v>635</v>
      </c>
      <c r="J15" s="25">
        <v>75</v>
      </c>
      <c r="K15" s="26">
        <v>122</v>
      </c>
      <c r="L15" s="26">
        <v>147</v>
      </c>
      <c r="M15" s="23">
        <f t="shared" si="2"/>
        <v>344</v>
      </c>
      <c r="N15" s="25">
        <v>125</v>
      </c>
      <c r="O15" s="26">
        <v>130</v>
      </c>
      <c r="P15" s="26"/>
      <c r="Q15" s="23">
        <f t="shared" si="3"/>
        <v>255</v>
      </c>
      <c r="R15" s="18">
        <f t="shared" si="4"/>
        <v>1825</v>
      </c>
      <c r="S15" s="19"/>
      <c r="T15" s="19"/>
      <c r="U15" s="19"/>
      <c r="V15" s="19"/>
      <c r="W15" s="19"/>
      <c r="X15" s="19"/>
      <c r="Y15" s="19"/>
      <c r="Z15" s="19"/>
    </row>
    <row r="16" spans="1:26" ht="15.75" customHeight="1" x14ac:dyDescent="0.25">
      <c r="A16" s="24" t="s">
        <v>33</v>
      </c>
      <c r="B16" s="22">
        <v>128</v>
      </c>
      <c r="C16" s="22">
        <v>97</v>
      </c>
      <c r="D16" s="22">
        <v>123</v>
      </c>
      <c r="E16" s="23">
        <f t="shared" si="0"/>
        <v>348</v>
      </c>
      <c r="F16" s="24">
        <v>118</v>
      </c>
      <c r="G16" s="22">
        <v>92</v>
      </c>
      <c r="H16" s="22">
        <v>105</v>
      </c>
      <c r="I16" s="23">
        <f t="shared" si="1"/>
        <v>315</v>
      </c>
      <c r="J16" s="25">
        <v>42</v>
      </c>
      <c r="K16" s="26">
        <v>85</v>
      </c>
      <c r="L16" s="26">
        <v>91</v>
      </c>
      <c r="M16" s="23">
        <f t="shared" si="2"/>
        <v>218</v>
      </c>
      <c r="N16" s="25">
        <v>74</v>
      </c>
      <c r="O16" s="26">
        <v>82</v>
      </c>
      <c r="P16" s="26"/>
      <c r="Q16" s="23">
        <f t="shared" si="3"/>
        <v>156</v>
      </c>
      <c r="R16" s="18">
        <f t="shared" si="4"/>
        <v>1037</v>
      </c>
      <c r="S16" s="19"/>
      <c r="T16" s="19"/>
      <c r="U16" s="19"/>
      <c r="V16" s="19"/>
      <c r="W16" s="19"/>
      <c r="X16" s="19"/>
      <c r="Y16" s="19"/>
      <c r="Z16" s="19"/>
    </row>
    <row r="17" spans="1:26" ht="15.75" customHeight="1" x14ac:dyDescent="0.25">
      <c r="A17" s="24" t="s">
        <v>34</v>
      </c>
      <c r="B17" s="22">
        <v>234</v>
      </c>
      <c r="C17" s="22">
        <v>224</v>
      </c>
      <c r="D17" s="22">
        <v>235</v>
      </c>
      <c r="E17" s="23">
        <f t="shared" si="0"/>
        <v>693</v>
      </c>
      <c r="F17" s="24">
        <v>214</v>
      </c>
      <c r="G17" s="22">
        <v>160</v>
      </c>
      <c r="H17" s="22">
        <v>190</v>
      </c>
      <c r="I17" s="23">
        <f t="shared" si="1"/>
        <v>564</v>
      </c>
      <c r="J17" s="25">
        <v>81</v>
      </c>
      <c r="K17" s="26">
        <v>149</v>
      </c>
      <c r="L17" s="26">
        <v>173</v>
      </c>
      <c r="M17" s="23">
        <f t="shared" si="2"/>
        <v>403</v>
      </c>
      <c r="N17" s="25">
        <v>153</v>
      </c>
      <c r="O17" s="26">
        <v>179</v>
      </c>
      <c r="P17" s="26"/>
      <c r="Q17" s="23">
        <f t="shared" si="3"/>
        <v>332</v>
      </c>
      <c r="R17" s="18">
        <f t="shared" si="4"/>
        <v>1992</v>
      </c>
      <c r="S17" s="19"/>
      <c r="T17" s="19"/>
      <c r="U17" s="19"/>
      <c r="V17" s="19"/>
      <c r="W17" s="19"/>
      <c r="X17" s="19"/>
      <c r="Y17" s="19"/>
      <c r="Z17" s="19"/>
    </row>
    <row r="18" spans="1:26" ht="15.75" customHeight="1" x14ac:dyDescent="0.25">
      <c r="A18" s="24" t="s">
        <v>35</v>
      </c>
      <c r="B18" s="22">
        <v>152</v>
      </c>
      <c r="C18" s="22">
        <v>158</v>
      </c>
      <c r="D18" s="22">
        <v>102</v>
      </c>
      <c r="E18" s="23">
        <f t="shared" si="0"/>
        <v>412</v>
      </c>
      <c r="F18" s="24">
        <v>124</v>
      </c>
      <c r="G18" s="22">
        <v>86</v>
      </c>
      <c r="H18" s="22">
        <v>104</v>
      </c>
      <c r="I18" s="23">
        <f t="shared" si="1"/>
        <v>314</v>
      </c>
      <c r="J18" s="25">
        <v>47</v>
      </c>
      <c r="K18" s="26">
        <v>79</v>
      </c>
      <c r="L18" s="26">
        <v>88</v>
      </c>
      <c r="M18" s="23">
        <f t="shared" si="2"/>
        <v>214</v>
      </c>
      <c r="N18" s="25">
        <v>167</v>
      </c>
      <c r="O18" s="26">
        <v>77</v>
      </c>
      <c r="P18" s="26"/>
      <c r="Q18" s="23">
        <f t="shared" si="3"/>
        <v>244</v>
      </c>
      <c r="R18" s="18">
        <f t="shared" si="4"/>
        <v>1184</v>
      </c>
      <c r="S18" s="19"/>
      <c r="T18" s="19"/>
      <c r="U18" s="19"/>
      <c r="V18" s="19"/>
      <c r="W18" s="19"/>
      <c r="X18" s="19"/>
      <c r="Y18" s="19"/>
      <c r="Z18" s="19"/>
    </row>
    <row r="19" spans="1:26" ht="15.75" customHeight="1" x14ac:dyDescent="0.25">
      <c r="A19" s="24" t="s">
        <v>36</v>
      </c>
      <c r="B19" s="22">
        <v>365</v>
      </c>
      <c r="C19" s="22">
        <v>232</v>
      </c>
      <c r="D19" s="83">
        <v>277</v>
      </c>
      <c r="E19" s="23">
        <f t="shared" si="0"/>
        <v>874</v>
      </c>
      <c r="F19" s="25">
        <v>726</v>
      </c>
      <c r="G19" s="22">
        <v>597</v>
      </c>
      <c r="H19" s="22">
        <v>564</v>
      </c>
      <c r="I19" s="23">
        <f t="shared" si="1"/>
        <v>1887</v>
      </c>
      <c r="J19" s="24">
        <v>38</v>
      </c>
      <c r="K19" s="84" t="s">
        <v>37</v>
      </c>
      <c r="L19" s="84" t="s">
        <v>37</v>
      </c>
      <c r="M19" s="23">
        <f t="shared" si="2"/>
        <v>38</v>
      </c>
      <c r="N19" s="84" t="s">
        <v>37</v>
      </c>
      <c r="O19" s="26">
        <v>343</v>
      </c>
      <c r="P19" s="26"/>
      <c r="Q19" s="23">
        <f t="shared" si="3"/>
        <v>343</v>
      </c>
      <c r="R19" s="18">
        <f t="shared" si="4"/>
        <v>3142</v>
      </c>
      <c r="S19" s="19"/>
      <c r="T19" s="19"/>
      <c r="U19" s="19"/>
      <c r="V19" s="19"/>
      <c r="W19" s="19"/>
      <c r="X19" s="19"/>
      <c r="Y19" s="19"/>
      <c r="Z19" s="19"/>
    </row>
    <row r="20" spans="1:26" ht="15.75" customHeight="1" x14ac:dyDescent="0.25">
      <c r="A20" s="85" t="s">
        <v>38</v>
      </c>
      <c r="B20" s="84" t="s">
        <v>37</v>
      </c>
      <c r="C20" s="84" t="s">
        <v>37</v>
      </c>
      <c r="D20" s="84" t="s">
        <v>37</v>
      </c>
      <c r="E20" s="23">
        <f t="shared" si="0"/>
        <v>0</v>
      </c>
      <c r="F20" s="84" t="s">
        <v>37</v>
      </c>
      <c r="G20" s="84" t="s">
        <v>37</v>
      </c>
      <c r="H20" s="83">
        <v>590</v>
      </c>
      <c r="I20" s="23">
        <f t="shared" si="1"/>
        <v>590</v>
      </c>
      <c r="J20" s="24">
        <v>52</v>
      </c>
      <c r="K20" s="84" t="s">
        <v>37</v>
      </c>
      <c r="L20" s="84" t="s">
        <v>37</v>
      </c>
      <c r="M20" s="31">
        <f t="shared" si="2"/>
        <v>52</v>
      </c>
      <c r="N20" s="84" t="s">
        <v>37</v>
      </c>
      <c r="O20" s="26">
        <v>381</v>
      </c>
      <c r="P20" s="32"/>
      <c r="Q20" s="31">
        <f t="shared" si="3"/>
        <v>381</v>
      </c>
      <c r="R20" s="18">
        <f t="shared" si="4"/>
        <v>1023</v>
      </c>
      <c r="S20" s="19"/>
      <c r="T20" s="19"/>
      <c r="U20" s="19"/>
      <c r="V20" s="19"/>
      <c r="W20" s="19"/>
      <c r="X20" s="19"/>
      <c r="Y20" s="19"/>
      <c r="Z20" s="19"/>
    </row>
    <row r="21" spans="1:26" ht="15.75" customHeight="1" x14ac:dyDescent="0.25">
      <c r="A21" s="85" t="s">
        <v>39</v>
      </c>
      <c r="B21" s="22">
        <v>394</v>
      </c>
      <c r="C21" s="33">
        <v>406</v>
      </c>
      <c r="D21" s="22">
        <v>583</v>
      </c>
      <c r="E21" s="23">
        <f t="shared" si="0"/>
        <v>1383</v>
      </c>
      <c r="F21" s="86">
        <v>482</v>
      </c>
      <c r="G21" s="83">
        <v>343</v>
      </c>
      <c r="H21" s="83">
        <v>481</v>
      </c>
      <c r="I21" s="23">
        <f t="shared" si="1"/>
        <v>1306</v>
      </c>
      <c r="J21" s="24">
        <v>54</v>
      </c>
      <c r="K21" s="84" t="s">
        <v>37</v>
      </c>
      <c r="L21" s="84" t="s">
        <v>37</v>
      </c>
      <c r="M21" s="31">
        <f t="shared" si="2"/>
        <v>54</v>
      </c>
      <c r="N21" s="84" t="s">
        <v>37</v>
      </c>
      <c r="O21" s="26">
        <v>270</v>
      </c>
      <c r="P21" s="26"/>
      <c r="Q21" s="31">
        <f t="shared" si="3"/>
        <v>270</v>
      </c>
      <c r="R21" s="18">
        <f t="shared" si="4"/>
        <v>3013</v>
      </c>
      <c r="S21" s="19"/>
      <c r="T21" s="19"/>
      <c r="U21" s="19"/>
      <c r="V21" s="19"/>
      <c r="W21" s="19"/>
      <c r="X21" s="19"/>
      <c r="Y21" s="19"/>
      <c r="Z21" s="19"/>
    </row>
    <row r="22" spans="1:26" ht="15.75" customHeight="1" x14ac:dyDescent="0.25">
      <c r="A22" s="44" t="s">
        <v>64</v>
      </c>
      <c r="B22" s="46">
        <f t="shared" ref="B22:Q22" si="5">SUM(B5:B21)</f>
        <v>3914</v>
      </c>
      <c r="C22" s="47">
        <f t="shared" si="5"/>
        <v>3924</v>
      </c>
      <c r="D22" s="47">
        <f t="shared" si="5"/>
        <v>4265</v>
      </c>
      <c r="E22" s="48">
        <f t="shared" si="5"/>
        <v>12103</v>
      </c>
      <c r="F22" s="46">
        <f t="shared" si="5"/>
        <v>4106</v>
      </c>
      <c r="G22" s="47">
        <f t="shared" si="5"/>
        <v>3252</v>
      </c>
      <c r="H22" s="47">
        <f t="shared" si="5"/>
        <v>4627</v>
      </c>
      <c r="I22" s="48">
        <f t="shared" si="5"/>
        <v>11985</v>
      </c>
      <c r="J22" s="46">
        <f t="shared" si="5"/>
        <v>1156</v>
      </c>
      <c r="K22" s="47">
        <f t="shared" si="5"/>
        <v>1837</v>
      </c>
      <c r="L22" s="47">
        <f t="shared" si="5"/>
        <v>2545</v>
      </c>
      <c r="M22" s="48">
        <f t="shared" si="5"/>
        <v>5538</v>
      </c>
      <c r="N22" s="46">
        <f t="shared" si="5"/>
        <v>2622</v>
      </c>
      <c r="O22" s="47">
        <f t="shared" si="5"/>
        <v>3944</v>
      </c>
      <c r="P22" s="47">
        <f t="shared" si="5"/>
        <v>0</v>
      </c>
      <c r="Q22" s="49">
        <f t="shared" si="5"/>
        <v>6566</v>
      </c>
      <c r="R22" s="50">
        <f t="shared" si="4"/>
        <v>36192</v>
      </c>
      <c r="S22" s="19"/>
      <c r="T22" s="19"/>
      <c r="U22" s="19"/>
      <c r="V22" s="19"/>
      <c r="W22" s="19"/>
      <c r="X22" s="19"/>
      <c r="Y22" s="19"/>
      <c r="Z22" s="19"/>
    </row>
    <row r="23" spans="1:26" ht="15.75" customHeight="1" x14ac:dyDescent="0.25">
      <c r="A23" s="108" t="s">
        <v>43</v>
      </c>
      <c r="B23" s="109"/>
      <c r="C23" s="109"/>
      <c r="D23" s="109"/>
      <c r="E23" s="110"/>
      <c r="F23" s="108" t="s">
        <v>44</v>
      </c>
      <c r="G23" s="109"/>
      <c r="H23" s="109"/>
      <c r="I23" s="110"/>
      <c r="J23" s="108" t="s">
        <v>45</v>
      </c>
      <c r="K23" s="109"/>
      <c r="L23" s="109"/>
      <c r="M23" s="110"/>
      <c r="N23" s="108" t="s">
        <v>46</v>
      </c>
      <c r="O23" s="109"/>
      <c r="P23" s="109"/>
      <c r="Q23" s="110"/>
      <c r="R23" s="51"/>
      <c r="S23" s="7"/>
      <c r="T23" s="7"/>
      <c r="U23" s="7"/>
      <c r="V23" s="7"/>
      <c r="W23" s="7"/>
      <c r="X23" s="7"/>
      <c r="Y23" s="7"/>
      <c r="Z23" s="7"/>
    </row>
    <row r="24" spans="1:26" ht="15.75" customHeight="1" x14ac:dyDescent="0.25">
      <c r="A24" s="103" t="s">
        <v>47</v>
      </c>
      <c r="B24" s="104"/>
      <c r="C24" s="104"/>
      <c r="D24" s="104"/>
      <c r="E24" s="105"/>
      <c r="F24" s="103" t="s">
        <v>48</v>
      </c>
      <c r="G24" s="104"/>
      <c r="H24" s="104"/>
      <c r="I24" s="105"/>
      <c r="J24" s="103" t="s">
        <v>49</v>
      </c>
      <c r="K24" s="104"/>
      <c r="L24" s="104"/>
      <c r="M24" s="105"/>
      <c r="N24" s="103" t="s">
        <v>47</v>
      </c>
      <c r="O24" s="104"/>
      <c r="P24" s="104"/>
      <c r="Q24" s="105"/>
      <c r="R24" s="52"/>
      <c r="S24" s="19"/>
      <c r="T24" s="19"/>
      <c r="U24" s="19"/>
      <c r="V24" s="19"/>
      <c r="W24" s="19"/>
      <c r="X24" s="19"/>
      <c r="Y24" s="19"/>
      <c r="Z24" s="19"/>
    </row>
    <row r="25" spans="1:26" ht="15.75" customHeight="1" x14ac:dyDescent="0.25">
      <c r="A25" s="79"/>
      <c r="B25" s="80"/>
      <c r="C25" s="80"/>
      <c r="D25" s="80"/>
      <c r="E25" s="53"/>
      <c r="F25" s="111" t="s">
        <v>51</v>
      </c>
      <c r="G25" s="112"/>
      <c r="H25" s="113"/>
      <c r="I25" s="53">
        <f>SUM(((I22-E22)/E22)*100)</f>
        <v>-0.97496488473932086</v>
      </c>
      <c r="J25" s="111" t="s">
        <v>51</v>
      </c>
      <c r="K25" s="112"/>
      <c r="L25" s="113"/>
      <c r="M25" s="53">
        <f>SUM(((M22-I22)/I22)*100)</f>
        <v>-53.792240300375468</v>
      </c>
      <c r="N25" s="111"/>
      <c r="O25" s="112"/>
      <c r="P25" s="113"/>
      <c r="Q25" s="53">
        <f>SUM(((Q22-M22)/M22)*100)</f>
        <v>18.562657999277718</v>
      </c>
      <c r="R25" s="54"/>
    </row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5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J24:M24"/>
    <mergeCell ref="N24:Q24"/>
    <mergeCell ref="F25:H25"/>
    <mergeCell ref="J25:L25"/>
    <mergeCell ref="N25:P25"/>
    <mergeCell ref="A24:E24"/>
    <mergeCell ref="F24:I24"/>
    <mergeCell ref="A1:R1"/>
    <mergeCell ref="A23:E23"/>
    <mergeCell ref="F23:I23"/>
    <mergeCell ref="J23:M23"/>
    <mergeCell ref="N23:Q23"/>
  </mergeCells>
  <pageMargins left="0.35433070866141736" right="0.31496062992125984" top="0.74803149606299213" bottom="0.74803149606299213" header="0" footer="0"/>
  <pageSetup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opLeftCell="A17" workbookViewId="0">
      <selection activeCell="A28" sqref="A28:R43"/>
    </sheetView>
  </sheetViews>
  <sheetFormatPr defaultColWidth="12.625" defaultRowHeight="15" customHeight="1" x14ac:dyDescent="0.2"/>
  <cols>
    <col min="1" max="1" width="18.125" customWidth="1"/>
    <col min="2" max="2" width="7.875" customWidth="1"/>
    <col min="3" max="3" width="8.5" customWidth="1"/>
    <col min="4" max="4" width="6.25" customWidth="1"/>
    <col min="5" max="5" width="10.25" customWidth="1"/>
    <col min="6" max="6" width="5.75" customWidth="1"/>
    <col min="7" max="7" width="6.125" customWidth="1"/>
    <col min="8" max="8" width="6" customWidth="1"/>
    <col min="9" max="9" width="10.625" customWidth="1"/>
    <col min="10" max="10" width="5.375" customWidth="1"/>
    <col min="11" max="11" width="8" customWidth="1"/>
    <col min="12" max="12" width="9.625" customWidth="1"/>
    <col min="13" max="13" width="11.25" customWidth="1"/>
    <col min="14" max="14" width="7.875" customWidth="1"/>
    <col min="15" max="15" width="9.25" customWidth="1"/>
    <col min="16" max="16" width="8.875" customWidth="1"/>
    <col min="17" max="17" width="11.375" customWidth="1"/>
    <col min="18" max="26" width="7.625" customWidth="1"/>
  </cols>
  <sheetData>
    <row r="1" spans="1:26" ht="15.75" customHeight="1" x14ac:dyDescent="0.3">
      <c r="A1" s="106" t="s">
        <v>65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26" ht="15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5.75" customHeight="1" x14ac:dyDescent="0.25">
      <c r="A3" s="2"/>
    </row>
    <row r="4" spans="1:26" ht="15.75" customHeight="1" x14ac:dyDescent="0.25">
      <c r="A4" s="56" t="s">
        <v>1</v>
      </c>
      <c r="B4" s="58" t="s">
        <v>3</v>
      </c>
      <c r="C4" s="58" t="s">
        <v>4</v>
      </c>
      <c r="D4" s="58" t="s">
        <v>5</v>
      </c>
      <c r="E4" s="57" t="s">
        <v>54</v>
      </c>
      <c r="F4" s="56" t="s">
        <v>7</v>
      </c>
      <c r="G4" s="58" t="s">
        <v>8</v>
      </c>
      <c r="H4" s="58" t="s">
        <v>9</v>
      </c>
      <c r="I4" s="57" t="s">
        <v>55</v>
      </c>
      <c r="J4" s="56" t="s">
        <v>10</v>
      </c>
      <c r="K4" s="58" t="s">
        <v>11</v>
      </c>
      <c r="L4" s="58" t="s">
        <v>12</v>
      </c>
      <c r="M4" s="57" t="s">
        <v>56</v>
      </c>
      <c r="N4" s="56" t="s">
        <v>13</v>
      </c>
      <c r="O4" s="58" t="s">
        <v>14</v>
      </c>
      <c r="P4" s="58" t="s">
        <v>15</v>
      </c>
      <c r="Q4" s="57" t="s">
        <v>57</v>
      </c>
      <c r="R4" s="59" t="s">
        <v>16</v>
      </c>
      <c r="S4" s="7"/>
      <c r="T4" s="7"/>
      <c r="U4" s="7"/>
      <c r="V4" s="7"/>
      <c r="W4" s="7"/>
      <c r="X4" s="7"/>
      <c r="Y4" s="7"/>
      <c r="Z4" s="7"/>
    </row>
    <row r="5" spans="1:26" ht="15.75" customHeight="1" x14ac:dyDescent="0.25">
      <c r="A5" s="12" t="s">
        <v>22</v>
      </c>
      <c r="B5" s="14">
        <v>145</v>
      </c>
      <c r="C5" s="14">
        <v>116</v>
      </c>
      <c r="D5" s="14">
        <v>194</v>
      </c>
      <c r="E5" s="15">
        <f t="shared" ref="E5:E19" si="0">SUM(B5:D5)</f>
        <v>455</v>
      </c>
      <c r="F5" s="12">
        <v>110</v>
      </c>
      <c r="G5" s="14">
        <v>94</v>
      </c>
      <c r="H5" s="14">
        <v>168</v>
      </c>
      <c r="I5" s="15">
        <f t="shared" ref="I5:I18" si="1">SUM(F5:H5)</f>
        <v>372</v>
      </c>
      <c r="J5" s="16">
        <v>35</v>
      </c>
      <c r="K5" s="17">
        <v>88</v>
      </c>
      <c r="L5" s="17">
        <v>140</v>
      </c>
      <c r="M5" s="15">
        <f t="shared" ref="M5:M18" si="2">SUM(J5:L5)</f>
        <v>263</v>
      </c>
      <c r="N5" s="16">
        <v>92</v>
      </c>
      <c r="O5" s="17">
        <v>146</v>
      </c>
      <c r="P5" s="17"/>
      <c r="Q5" s="15">
        <f t="shared" ref="Q5:Q18" si="3">SUM(N5:P5)</f>
        <v>238</v>
      </c>
      <c r="R5" s="18">
        <f t="shared" ref="R5:R19" si="4">SUM(E5+I5+M5+Q5)</f>
        <v>1328</v>
      </c>
      <c r="S5" s="19"/>
      <c r="T5" s="19"/>
      <c r="U5" s="19"/>
      <c r="V5" s="19"/>
      <c r="W5" s="19"/>
      <c r="X5" s="19"/>
      <c r="Y5" s="19"/>
      <c r="Z5" s="19"/>
    </row>
    <row r="6" spans="1:26" ht="15.75" customHeight="1" x14ac:dyDescent="0.25">
      <c r="A6" s="24" t="s">
        <v>23</v>
      </c>
      <c r="B6" s="22">
        <v>7</v>
      </c>
      <c r="C6" s="22">
        <v>12</v>
      </c>
      <c r="D6" s="22">
        <v>7</v>
      </c>
      <c r="E6" s="23">
        <f t="shared" si="0"/>
        <v>26</v>
      </c>
      <c r="F6" s="24">
        <v>5</v>
      </c>
      <c r="G6" s="22">
        <v>7</v>
      </c>
      <c r="H6" s="22">
        <v>5</v>
      </c>
      <c r="I6" s="23">
        <f t="shared" si="1"/>
        <v>17</v>
      </c>
      <c r="J6" s="25">
        <v>8</v>
      </c>
      <c r="K6" s="26">
        <v>5</v>
      </c>
      <c r="L6" s="26">
        <v>10</v>
      </c>
      <c r="M6" s="23">
        <f t="shared" si="2"/>
        <v>23</v>
      </c>
      <c r="N6" s="25">
        <v>11</v>
      </c>
      <c r="O6" s="26">
        <v>10</v>
      </c>
      <c r="P6" s="26"/>
      <c r="Q6" s="23">
        <f t="shared" si="3"/>
        <v>21</v>
      </c>
      <c r="R6" s="18">
        <f t="shared" si="4"/>
        <v>87</v>
      </c>
      <c r="S6" s="19"/>
      <c r="T6" s="19"/>
      <c r="U6" s="19"/>
      <c r="V6" s="19"/>
      <c r="W6" s="19"/>
      <c r="X6" s="19"/>
      <c r="Y6" s="19"/>
      <c r="Z6" s="19"/>
    </row>
    <row r="7" spans="1:26" ht="15.75" customHeight="1" x14ac:dyDescent="0.25">
      <c r="A7" s="24" t="s">
        <v>24</v>
      </c>
      <c r="B7" s="22">
        <v>11</v>
      </c>
      <c r="C7" s="22">
        <v>10</v>
      </c>
      <c r="D7" s="22">
        <v>12</v>
      </c>
      <c r="E7" s="23">
        <f t="shared" si="0"/>
        <v>33</v>
      </c>
      <c r="F7" s="24">
        <v>10</v>
      </c>
      <c r="G7" s="22">
        <v>11</v>
      </c>
      <c r="H7" s="22">
        <v>12</v>
      </c>
      <c r="I7" s="23">
        <f t="shared" si="1"/>
        <v>33</v>
      </c>
      <c r="J7" s="25">
        <v>4</v>
      </c>
      <c r="K7" s="26">
        <v>6</v>
      </c>
      <c r="L7" s="26">
        <v>7</v>
      </c>
      <c r="M7" s="23">
        <f t="shared" si="2"/>
        <v>17</v>
      </c>
      <c r="N7" s="25">
        <v>6</v>
      </c>
      <c r="O7" s="26">
        <v>9</v>
      </c>
      <c r="P7" s="26"/>
      <c r="Q7" s="23">
        <f t="shared" si="3"/>
        <v>15</v>
      </c>
      <c r="R7" s="18">
        <f t="shared" si="4"/>
        <v>98</v>
      </c>
      <c r="S7" s="19"/>
      <c r="T7" s="19"/>
      <c r="U7" s="19"/>
      <c r="V7" s="19"/>
      <c r="W7" s="19"/>
      <c r="X7" s="19"/>
      <c r="Y7" s="19"/>
      <c r="Z7" s="19"/>
    </row>
    <row r="8" spans="1:26" ht="15.75" customHeight="1" x14ac:dyDescent="0.25">
      <c r="A8" s="24" t="s">
        <v>25</v>
      </c>
      <c r="B8" s="22">
        <v>9</v>
      </c>
      <c r="C8" s="22">
        <v>15</v>
      </c>
      <c r="D8" s="22">
        <v>22</v>
      </c>
      <c r="E8" s="23">
        <f t="shared" si="0"/>
        <v>46</v>
      </c>
      <c r="F8" s="24">
        <v>11</v>
      </c>
      <c r="G8" s="22">
        <v>8</v>
      </c>
      <c r="H8" s="22">
        <v>13</v>
      </c>
      <c r="I8" s="23">
        <f t="shared" si="1"/>
        <v>32</v>
      </c>
      <c r="J8" s="25">
        <v>7</v>
      </c>
      <c r="K8" s="26">
        <v>10</v>
      </c>
      <c r="L8" s="26">
        <v>10</v>
      </c>
      <c r="M8" s="23">
        <f t="shared" si="2"/>
        <v>27</v>
      </c>
      <c r="N8" s="25">
        <v>20</v>
      </c>
      <c r="O8" s="26">
        <v>8</v>
      </c>
      <c r="P8" s="26"/>
      <c r="Q8" s="23">
        <f t="shared" si="3"/>
        <v>28</v>
      </c>
      <c r="R8" s="18">
        <f t="shared" si="4"/>
        <v>133</v>
      </c>
      <c r="S8" s="19"/>
      <c r="T8" s="19"/>
      <c r="U8" s="19"/>
      <c r="V8" s="19"/>
      <c r="W8" s="19"/>
      <c r="X8" s="19"/>
      <c r="Y8" s="19"/>
      <c r="Z8" s="19"/>
    </row>
    <row r="9" spans="1:26" ht="15.75" customHeight="1" x14ac:dyDescent="0.25">
      <c r="A9" s="24" t="s">
        <v>26</v>
      </c>
      <c r="B9" s="22">
        <v>55</v>
      </c>
      <c r="C9" s="22">
        <v>3</v>
      </c>
      <c r="D9" s="22">
        <v>41</v>
      </c>
      <c r="E9" s="23">
        <f t="shared" si="0"/>
        <v>99</v>
      </c>
      <c r="F9" s="24">
        <v>28</v>
      </c>
      <c r="G9" s="22">
        <v>21</v>
      </c>
      <c r="H9" s="22">
        <v>17</v>
      </c>
      <c r="I9" s="23">
        <f t="shared" si="1"/>
        <v>66</v>
      </c>
      <c r="J9" s="25">
        <v>4</v>
      </c>
      <c r="K9" s="26">
        <v>10</v>
      </c>
      <c r="L9" s="26">
        <v>25</v>
      </c>
      <c r="M9" s="23">
        <f t="shared" si="2"/>
        <v>39</v>
      </c>
      <c r="N9" s="25">
        <v>12</v>
      </c>
      <c r="O9" s="26">
        <v>17</v>
      </c>
      <c r="P9" s="26"/>
      <c r="Q9" s="23">
        <f t="shared" si="3"/>
        <v>29</v>
      </c>
      <c r="R9" s="18">
        <f t="shared" si="4"/>
        <v>233</v>
      </c>
      <c r="S9" s="19"/>
      <c r="T9" s="19"/>
      <c r="U9" s="19"/>
      <c r="V9" s="19"/>
      <c r="W9" s="19"/>
      <c r="X9" s="19"/>
      <c r="Y9" s="19"/>
      <c r="Z9" s="19"/>
    </row>
    <row r="10" spans="1:26" ht="15.75" customHeight="1" x14ac:dyDescent="0.25">
      <c r="A10" s="24" t="s">
        <v>27</v>
      </c>
      <c r="B10" s="22">
        <v>77</v>
      </c>
      <c r="C10" s="22">
        <v>24</v>
      </c>
      <c r="D10" s="22">
        <v>36</v>
      </c>
      <c r="E10" s="23">
        <f t="shared" si="0"/>
        <v>137</v>
      </c>
      <c r="F10" s="24">
        <v>33</v>
      </c>
      <c r="G10" s="22">
        <v>26</v>
      </c>
      <c r="H10" s="22">
        <v>50</v>
      </c>
      <c r="I10" s="23">
        <f t="shared" si="1"/>
        <v>109</v>
      </c>
      <c r="J10" s="25">
        <v>17</v>
      </c>
      <c r="K10" s="26">
        <v>19</v>
      </c>
      <c r="L10" s="26">
        <v>27</v>
      </c>
      <c r="M10" s="23">
        <f t="shared" si="2"/>
        <v>63</v>
      </c>
      <c r="N10" s="25">
        <v>14</v>
      </c>
      <c r="O10" s="26">
        <v>17</v>
      </c>
      <c r="P10" s="26"/>
      <c r="Q10" s="23">
        <f t="shared" si="3"/>
        <v>31</v>
      </c>
      <c r="R10" s="18">
        <f t="shared" si="4"/>
        <v>340</v>
      </c>
      <c r="S10" s="19"/>
      <c r="T10" s="19"/>
      <c r="U10" s="19"/>
      <c r="V10" s="19"/>
      <c r="W10" s="19"/>
      <c r="X10" s="19"/>
      <c r="Y10" s="19"/>
      <c r="Z10" s="19"/>
    </row>
    <row r="11" spans="1:26" ht="15.75" customHeight="1" x14ac:dyDescent="0.25">
      <c r="A11" s="24" t="s">
        <v>28</v>
      </c>
      <c r="B11" s="22">
        <v>18</v>
      </c>
      <c r="C11" s="22">
        <v>10</v>
      </c>
      <c r="D11" s="22">
        <v>14</v>
      </c>
      <c r="E11" s="23">
        <f t="shared" si="0"/>
        <v>42</v>
      </c>
      <c r="F11" s="24">
        <v>12</v>
      </c>
      <c r="G11" s="22">
        <v>13</v>
      </c>
      <c r="H11" s="22">
        <v>12</v>
      </c>
      <c r="I11" s="23">
        <f t="shared" si="1"/>
        <v>37</v>
      </c>
      <c r="J11" s="25">
        <v>11</v>
      </c>
      <c r="K11" s="26">
        <v>11</v>
      </c>
      <c r="L11" s="26">
        <v>15</v>
      </c>
      <c r="M11" s="23">
        <f t="shared" si="2"/>
        <v>37</v>
      </c>
      <c r="N11" s="25">
        <v>25</v>
      </c>
      <c r="O11" s="26">
        <v>21</v>
      </c>
      <c r="P11" s="26"/>
      <c r="Q11" s="23">
        <f t="shared" si="3"/>
        <v>46</v>
      </c>
      <c r="R11" s="18">
        <f t="shared" si="4"/>
        <v>162</v>
      </c>
      <c r="S11" s="19"/>
      <c r="T11" s="19"/>
      <c r="U11" s="19"/>
      <c r="V11" s="19"/>
      <c r="W11" s="19"/>
      <c r="X11" s="19"/>
      <c r="Y11" s="19"/>
      <c r="Z11" s="19"/>
    </row>
    <row r="12" spans="1:26" ht="15.75" customHeight="1" x14ac:dyDescent="0.25">
      <c r="A12" s="24" t="s">
        <v>29</v>
      </c>
      <c r="B12" s="22">
        <v>153</v>
      </c>
      <c r="C12" s="22">
        <v>41</v>
      </c>
      <c r="D12" s="22">
        <v>24</v>
      </c>
      <c r="E12" s="23">
        <f t="shared" si="0"/>
        <v>218</v>
      </c>
      <c r="F12" s="24">
        <v>63</v>
      </c>
      <c r="G12" s="22">
        <v>32</v>
      </c>
      <c r="H12" s="22">
        <v>35</v>
      </c>
      <c r="I12" s="23">
        <f t="shared" si="1"/>
        <v>130</v>
      </c>
      <c r="J12" s="25">
        <v>8</v>
      </c>
      <c r="K12" s="26">
        <v>30</v>
      </c>
      <c r="L12" s="26">
        <v>32</v>
      </c>
      <c r="M12" s="23">
        <f t="shared" si="2"/>
        <v>70</v>
      </c>
      <c r="N12" s="25">
        <v>43</v>
      </c>
      <c r="O12" s="26">
        <v>75</v>
      </c>
      <c r="P12" s="26"/>
      <c r="Q12" s="23">
        <f t="shared" si="3"/>
        <v>118</v>
      </c>
      <c r="R12" s="18">
        <f t="shared" si="4"/>
        <v>536</v>
      </c>
      <c r="S12" s="19"/>
      <c r="T12" s="19"/>
      <c r="U12" s="19"/>
      <c r="V12" s="19"/>
      <c r="W12" s="19"/>
      <c r="X12" s="19"/>
      <c r="Y12" s="19"/>
      <c r="Z12" s="19"/>
    </row>
    <row r="13" spans="1:26" ht="15.75" customHeight="1" x14ac:dyDescent="0.25">
      <c r="A13" s="24" t="s">
        <v>30</v>
      </c>
      <c r="B13" s="22">
        <v>84</v>
      </c>
      <c r="C13" s="22">
        <v>37</v>
      </c>
      <c r="D13" s="22">
        <v>12</v>
      </c>
      <c r="E13" s="23">
        <f t="shared" si="0"/>
        <v>133</v>
      </c>
      <c r="F13" s="24">
        <v>8</v>
      </c>
      <c r="G13" s="22">
        <v>23</v>
      </c>
      <c r="H13" s="22">
        <v>4</v>
      </c>
      <c r="I13" s="23">
        <f t="shared" si="1"/>
        <v>35</v>
      </c>
      <c r="J13" s="25">
        <v>2</v>
      </c>
      <c r="K13" s="26">
        <v>15</v>
      </c>
      <c r="L13" s="26">
        <v>23</v>
      </c>
      <c r="M13" s="23">
        <f t="shared" si="2"/>
        <v>40</v>
      </c>
      <c r="N13" s="25">
        <v>46</v>
      </c>
      <c r="O13" s="26">
        <v>12</v>
      </c>
      <c r="P13" s="26"/>
      <c r="Q13" s="23">
        <f t="shared" si="3"/>
        <v>58</v>
      </c>
      <c r="R13" s="18">
        <f t="shared" si="4"/>
        <v>266</v>
      </c>
      <c r="S13" s="19"/>
      <c r="T13" s="19"/>
      <c r="U13" s="19"/>
      <c r="V13" s="19"/>
      <c r="W13" s="19"/>
      <c r="X13" s="19"/>
      <c r="Y13" s="19"/>
      <c r="Z13" s="19"/>
    </row>
    <row r="14" spans="1:26" ht="15.75" customHeight="1" x14ac:dyDescent="0.25">
      <c r="A14" s="24" t="s">
        <v>31</v>
      </c>
      <c r="B14" s="22">
        <v>17</v>
      </c>
      <c r="C14" s="22">
        <v>18</v>
      </c>
      <c r="D14" s="22">
        <v>22</v>
      </c>
      <c r="E14" s="23">
        <f t="shared" si="0"/>
        <v>57</v>
      </c>
      <c r="F14" s="24">
        <v>15</v>
      </c>
      <c r="G14" s="22">
        <v>9</v>
      </c>
      <c r="H14" s="22">
        <v>11</v>
      </c>
      <c r="I14" s="23">
        <f t="shared" si="1"/>
        <v>35</v>
      </c>
      <c r="J14" s="25">
        <v>7</v>
      </c>
      <c r="K14" s="26">
        <v>7</v>
      </c>
      <c r="L14" s="26">
        <v>8</v>
      </c>
      <c r="M14" s="23">
        <f t="shared" si="2"/>
        <v>22</v>
      </c>
      <c r="N14" s="25">
        <v>4</v>
      </c>
      <c r="O14" s="26">
        <v>10</v>
      </c>
      <c r="P14" s="26"/>
      <c r="Q14" s="23">
        <f t="shared" si="3"/>
        <v>14</v>
      </c>
      <c r="R14" s="18">
        <f t="shared" si="4"/>
        <v>128</v>
      </c>
      <c r="S14" s="19"/>
      <c r="T14" s="19"/>
      <c r="U14" s="19"/>
      <c r="V14" s="19"/>
      <c r="W14" s="19"/>
      <c r="X14" s="19"/>
      <c r="Y14" s="19"/>
      <c r="Z14" s="19"/>
    </row>
    <row r="15" spans="1:26" ht="15.75" customHeight="1" x14ac:dyDescent="0.25">
      <c r="A15" s="24" t="s">
        <v>32</v>
      </c>
      <c r="B15" s="22">
        <v>10</v>
      </c>
      <c r="C15" s="22">
        <v>6</v>
      </c>
      <c r="D15" s="22">
        <v>11</v>
      </c>
      <c r="E15" s="23">
        <f t="shared" si="0"/>
        <v>27</v>
      </c>
      <c r="F15" s="24">
        <v>19</v>
      </c>
      <c r="G15" s="22">
        <v>6</v>
      </c>
      <c r="H15" s="22">
        <v>22</v>
      </c>
      <c r="I15" s="23">
        <f t="shared" si="1"/>
        <v>47</v>
      </c>
      <c r="J15" s="25">
        <v>7</v>
      </c>
      <c r="K15" s="26">
        <v>21</v>
      </c>
      <c r="L15" s="26">
        <v>6</v>
      </c>
      <c r="M15" s="23">
        <f t="shared" si="2"/>
        <v>34</v>
      </c>
      <c r="N15" s="25">
        <v>7</v>
      </c>
      <c r="O15" s="26">
        <v>6</v>
      </c>
      <c r="P15" s="26"/>
      <c r="Q15" s="23">
        <f t="shared" si="3"/>
        <v>13</v>
      </c>
      <c r="R15" s="18">
        <f t="shared" si="4"/>
        <v>121</v>
      </c>
      <c r="S15" s="19"/>
      <c r="T15" s="19"/>
      <c r="U15" s="19"/>
      <c r="V15" s="19"/>
      <c r="W15" s="19"/>
      <c r="X15" s="19"/>
      <c r="Y15" s="19"/>
      <c r="Z15" s="19"/>
    </row>
    <row r="16" spans="1:26" ht="15.75" customHeight="1" x14ac:dyDescent="0.25">
      <c r="A16" s="24" t="s">
        <v>33</v>
      </c>
      <c r="B16" s="22">
        <v>17</v>
      </c>
      <c r="C16" s="22">
        <v>18</v>
      </c>
      <c r="D16" s="22">
        <v>16</v>
      </c>
      <c r="E16" s="23">
        <f t="shared" si="0"/>
        <v>51</v>
      </c>
      <c r="F16" s="24">
        <v>16</v>
      </c>
      <c r="G16" s="22">
        <v>27</v>
      </c>
      <c r="H16" s="22">
        <v>29</v>
      </c>
      <c r="I16" s="23">
        <f t="shared" si="1"/>
        <v>72</v>
      </c>
      <c r="J16" s="25">
        <v>6</v>
      </c>
      <c r="K16" s="26">
        <v>27</v>
      </c>
      <c r="L16" s="26">
        <v>6</v>
      </c>
      <c r="M16" s="23">
        <f t="shared" si="2"/>
        <v>39</v>
      </c>
      <c r="N16" s="25">
        <v>6</v>
      </c>
      <c r="O16" s="26">
        <v>9</v>
      </c>
      <c r="P16" s="26"/>
      <c r="Q16" s="23">
        <f t="shared" si="3"/>
        <v>15</v>
      </c>
      <c r="R16" s="18">
        <f t="shared" si="4"/>
        <v>177</v>
      </c>
      <c r="S16" s="19"/>
      <c r="T16" s="19"/>
      <c r="U16" s="19"/>
      <c r="V16" s="19"/>
      <c r="W16" s="19"/>
      <c r="X16" s="19"/>
      <c r="Y16" s="19"/>
      <c r="Z16" s="19"/>
    </row>
    <row r="17" spans="1:26" ht="15.75" customHeight="1" x14ac:dyDescent="0.25">
      <c r="A17" s="24" t="s">
        <v>34</v>
      </c>
      <c r="B17" s="22">
        <v>7</v>
      </c>
      <c r="C17" s="22">
        <v>14</v>
      </c>
      <c r="D17" s="22">
        <v>16</v>
      </c>
      <c r="E17" s="23">
        <f t="shared" si="0"/>
        <v>37</v>
      </c>
      <c r="F17" s="24">
        <v>1</v>
      </c>
      <c r="G17" s="22">
        <v>6</v>
      </c>
      <c r="H17" s="22">
        <v>6</v>
      </c>
      <c r="I17" s="23">
        <f t="shared" si="1"/>
        <v>13</v>
      </c>
      <c r="J17" s="25">
        <v>4</v>
      </c>
      <c r="K17" s="26">
        <v>4</v>
      </c>
      <c r="L17" s="26">
        <v>6</v>
      </c>
      <c r="M17" s="23">
        <f t="shared" si="2"/>
        <v>14</v>
      </c>
      <c r="N17" s="25">
        <v>6</v>
      </c>
      <c r="O17" s="26">
        <v>4</v>
      </c>
      <c r="P17" s="26"/>
      <c r="Q17" s="23">
        <f t="shared" si="3"/>
        <v>10</v>
      </c>
      <c r="R17" s="18">
        <f t="shared" si="4"/>
        <v>74</v>
      </c>
      <c r="S17" s="19"/>
      <c r="T17" s="19"/>
      <c r="U17" s="19"/>
      <c r="V17" s="19"/>
      <c r="W17" s="19"/>
      <c r="X17" s="19"/>
      <c r="Y17" s="19"/>
      <c r="Z17" s="19"/>
    </row>
    <row r="18" spans="1:26" ht="15.75" customHeight="1" x14ac:dyDescent="0.25">
      <c r="A18" s="24" t="s">
        <v>35</v>
      </c>
      <c r="B18" s="22">
        <v>56</v>
      </c>
      <c r="C18" s="22">
        <v>68</v>
      </c>
      <c r="D18" s="22">
        <v>37</v>
      </c>
      <c r="E18" s="23">
        <f t="shared" si="0"/>
        <v>161</v>
      </c>
      <c r="F18" s="24">
        <v>69</v>
      </c>
      <c r="G18" s="22">
        <v>22</v>
      </c>
      <c r="H18" s="22">
        <v>58</v>
      </c>
      <c r="I18" s="23">
        <f t="shared" si="1"/>
        <v>149</v>
      </c>
      <c r="J18" s="25">
        <v>24</v>
      </c>
      <c r="K18" s="26">
        <v>26</v>
      </c>
      <c r="L18" s="26">
        <v>18</v>
      </c>
      <c r="M18" s="23">
        <f t="shared" si="2"/>
        <v>68</v>
      </c>
      <c r="N18" s="25">
        <v>16</v>
      </c>
      <c r="O18" s="26">
        <v>21</v>
      </c>
      <c r="P18" s="26"/>
      <c r="Q18" s="23">
        <f t="shared" si="3"/>
        <v>37</v>
      </c>
      <c r="R18" s="18">
        <f t="shared" si="4"/>
        <v>415</v>
      </c>
      <c r="S18" s="19"/>
      <c r="T18" s="19"/>
      <c r="U18" s="19"/>
      <c r="V18" s="19"/>
      <c r="W18" s="19"/>
      <c r="X18" s="19"/>
      <c r="Y18" s="19"/>
      <c r="Z18" s="19"/>
    </row>
    <row r="19" spans="1:26" ht="15.75" customHeight="1" x14ac:dyDescent="0.25">
      <c r="A19" s="24" t="s">
        <v>36</v>
      </c>
      <c r="B19" s="22">
        <v>20</v>
      </c>
      <c r="C19" s="22">
        <v>54</v>
      </c>
      <c r="D19" s="26">
        <v>71</v>
      </c>
      <c r="E19" s="23">
        <f t="shared" si="0"/>
        <v>145</v>
      </c>
      <c r="F19" s="60"/>
      <c r="G19" s="61"/>
      <c r="H19" s="61"/>
      <c r="I19" s="62"/>
      <c r="J19" s="63"/>
      <c r="K19" s="64"/>
      <c r="L19" s="64"/>
      <c r="M19" s="62"/>
      <c r="N19" s="63"/>
      <c r="O19" s="64"/>
      <c r="P19" s="64"/>
      <c r="Q19" s="62"/>
      <c r="R19" s="18">
        <f t="shared" si="4"/>
        <v>145</v>
      </c>
      <c r="S19" s="19"/>
      <c r="T19" s="19"/>
      <c r="U19" s="19"/>
      <c r="V19" s="19"/>
      <c r="W19" s="19"/>
      <c r="X19" s="19"/>
      <c r="Y19" s="19"/>
      <c r="Z19" s="19"/>
    </row>
    <row r="20" spans="1:26" ht="15.75" customHeight="1" x14ac:dyDescent="0.25">
      <c r="A20" s="24" t="s">
        <v>38</v>
      </c>
      <c r="B20" s="66"/>
      <c r="C20" s="66"/>
      <c r="D20" s="66"/>
      <c r="E20" s="65"/>
      <c r="F20" s="67"/>
      <c r="G20" s="68"/>
      <c r="H20" s="68"/>
      <c r="I20" s="65"/>
      <c r="J20" s="67"/>
      <c r="K20" s="68"/>
      <c r="L20" s="68"/>
      <c r="M20" s="65"/>
      <c r="N20" s="69"/>
      <c r="O20" s="68"/>
      <c r="P20" s="70"/>
      <c r="Q20" s="65"/>
      <c r="R20" s="71"/>
      <c r="S20" s="19"/>
      <c r="T20" s="19"/>
      <c r="U20" s="19"/>
      <c r="V20" s="19"/>
      <c r="W20" s="19"/>
      <c r="X20" s="19"/>
      <c r="Y20" s="19"/>
      <c r="Z20" s="19"/>
    </row>
    <row r="21" spans="1:26" ht="15.75" customHeight="1" x14ac:dyDescent="0.25">
      <c r="A21" s="24" t="s">
        <v>39</v>
      </c>
      <c r="B21" s="66"/>
      <c r="C21" s="66"/>
      <c r="D21" s="66"/>
      <c r="E21" s="65"/>
      <c r="F21" s="67"/>
      <c r="G21" s="68"/>
      <c r="H21" s="68"/>
      <c r="I21" s="65"/>
      <c r="J21" s="67"/>
      <c r="K21" s="68"/>
      <c r="L21" s="68"/>
      <c r="M21" s="65"/>
      <c r="N21" s="68"/>
      <c r="O21" s="72"/>
      <c r="P21" s="72"/>
      <c r="Q21" s="65"/>
      <c r="R21" s="71"/>
      <c r="S21" s="19"/>
      <c r="T21" s="19"/>
      <c r="U21" s="19"/>
      <c r="V21" s="19"/>
      <c r="W21" s="19"/>
      <c r="X21" s="19"/>
      <c r="Y21" s="19"/>
      <c r="Z21" s="19"/>
    </row>
    <row r="22" spans="1:26" ht="15.75" customHeight="1" x14ac:dyDescent="0.25">
      <c r="A22" s="34" t="s">
        <v>40</v>
      </c>
      <c r="B22" s="74"/>
      <c r="C22" s="74"/>
      <c r="D22" s="75"/>
      <c r="E22" s="76"/>
      <c r="F22" s="77"/>
      <c r="G22" s="70"/>
      <c r="H22" s="70"/>
      <c r="I22" s="76"/>
      <c r="J22" s="77"/>
      <c r="K22" s="70"/>
      <c r="L22" s="70"/>
      <c r="M22" s="76"/>
      <c r="N22" s="70"/>
      <c r="O22" s="70"/>
      <c r="P22" s="70"/>
      <c r="Q22" s="76"/>
      <c r="R22" s="71"/>
      <c r="S22" s="19"/>
      <c r="T22" s="19"/>
      <c r="U22" s="19"/>
      <c r="V22" s="19"/>
      <c r="W22" s="19"/>
      <c r="X22" s="19"/>
      <c r="Y22" s="19"/>
      <c r="Z22" s="19"/>
    </row>
    <row r="23" spans="1:26" ht="15.75" customHeight="1" x14ac:dyDescent="0.25">
      <c r="A23" s="44" t="s">
        <v>66</v>
      </c>
      <c r="B23" s="47">
        <f t="shared" ref="B23:Q23" si="5">SUM(B5:B22)</f>
        <v>686</v>
      </c>
      <c r="C23" s="47">
        <f t="shared" si="5"/>
        <v>446</v>
      </c>
      <c r="D23" s="47">
        <f t="shared" si="5"/>
        <v>535</v>
      </c>
      <c r="E23" s="48">
        <f t="shared" si="5"/>
        <v>1667</v>
      </c>
      <c r="F23" s="46">
        <f t="shared" si="5"/>
        <v>400</v>
      </c>
      <c r="G23" s="47">
        <f t="shared" si="5"/>
        <v>305</v>
      </c>
      <c r="H23" s="47">
        <f t="shared" si="5"/>
        <v>442</v>
      </c>
      <c r="I23" s="48">
        <f t="shared" si="5"/>
        <v>1147</v>
      </c>
      <c r="J23" s="46">
        <f t="shared" si="5"/>
        <v>144</v>
      </c>
      <c r="K23" s="47">
        <f t="shared" si="5"/>
        <v>279</v>
      </c>
      <c r="L23" s="47">
        <f t="shared" si="5"/>
        <v>333</v>
      </c>
      <c r="M23" s="48">
        <f t="shared" si="5"/>
        <v>756</v>
      </c>
      <c r="N23" s="46">
        <f t="shared" si="5"/>
        <v>308</v>
      </c>
      <c r="O23" s="47">
        <f t="shared" si="5"/>
        <v>365</v>
      </c>
      <c r="P23" s="47">
        <f t="shared" si="5"/>
        <v>0</v>
      </c>
      <c r="Q23" s="49">
        <f t="shared" si="5"/>
        <v>673</v>
      </c>
      <c r="R23" s="50">
        <f>SUM(E23+I23+M23+Q23)</f>
        <v>4243</v>
      </c>
      <c r="S23" s="19"/>
      <c r="T23" s="19"/>
      <c r="U23" s="19"/>
      <c r="V23" s="19"/>
      <c r="W23" s="19"/>
      <c r="X23" s="19"/>
      <c r="Y23" s="19"/>
      <c r="Z23" s="19"/>
    </row>
    <row r="24" spans="1:26" ht="15.75" customHeight="1" x14ac:dyDescent="0.25">
      <c r="A24" s="108" t="s">
        <v>43</v>
      </c>
      <c r="B24" s="109"/>
      <c r="C24" s="109"/>
      <c r="D24" s="109"/>
      <c r="E24" s="110"/>
      <c r="F24" s="108" t="s">
        <v>44</v>
      </c>
      <c r="G24" s="109"/>
      <c r="H24" s="109"/>
      <c r="I24" s="110"/>
      <c r="J24" s="108" t="s">
        <v>45</v>
      </c>
      <c r="K24" s="109"/>
      <c r="L24" s="109"/>
      <c r="M24" s="110"/>
      <c r="N24" s="108" t="s">
        <v>46</v>
      </c>
      <c r="O24" s="109"/>
      <c r="P24" s="109"/>
      <c r="Q24" s="110"/>
      <c r="R24" s="51"/>
      <c r="S24" s="7"/>
      <c r="T24" s="7"/>
      <c r="U24" s="7"/>
      <c r="V24" s="7"/>
      <c r="W24" s="7"/>
      <c r="X24" s="7"/>
      <c r="Y24" s="7"/>
      <c r="Z24" s="7"/>
    </row>
    <row r="25" spans="1:26" ht="15.75" customHeight="1" x14ac:dyDescent="0.25">
      <c r="A25" s="103" t="s">
        <v>47</v>
      </c>
      <c r="B25" s="104"/>
      <c r="C25" s="104"/>
      <c r="D25" s="104"/>
      <c r="E25" s="105"/>
      <c r="F25" s="103" t="s">
        <v>48</v>
      </c>
      <c r="G25" s="104"/>
      <c r="H25" s="104"/>
      <c r="I25" s="105"/>
      <c r="J25" s="103" t="s">
        <v>49</v>
      </c>
      <c r="K25" s="104"/>
      <c r="L25" s="104"/>
      <c r="M25" s="105"/>
      <c r="N25" s="103" t="s">
        <v>47</v>
      </c>
      <c r="O25" s="104"/>
      <c r="P25" s="104"/>
      <c r="Q25" s="105"/>
      <c r="R25" s="52"/>
      <c r="S25" s="19"/>
      <c r="T25" s="19"/>
      <c r="U25" s="19"/>
      <c r="V25" s="19"/>
      <c r="W25" s="19"/>
      <c r="X25" s="19"/>
      <c r="Y25" s="19"/>
      <c r="Z25" s="19"/>
    </row>
    <row r="26" spans="1:26" ht="15.75" customHeight="1" x14ac:dyDescent="0.25">
      <c r="A26" s="79"/>
      <c r="B26" s="80"/>
      <c r="C26" s="80"/>
      <c r="D26" s="80"/>
      <c r="E26" s="53"/>
      <c r="F26" s="111" t="s">
        <v>51</v>
      </c>
      <c r="G26" s="112"/>
      <c r="H26" s="113"/>
      <c r="I26" s="53">
        <f>SUM(((I23-E23)/E23)*100)</f>
        <v>-31.193761247750452</v>
      </c>
      <c r="J26" s="111" t="s">
        <v>51</v>
      </c>
      <c r="K26" s="112"/>
      <c r="L26" s="113"/>
      <c r="M26" s="53">
        <f>SUM(((M23-I23)/I23)*100)</f>
        <v>-34.08892763731474</v>
      </c>
      <c r="N26" s="111"/>
      <c r="O26" s="112"/>
      <c r="P26" s="113"/>
      <c r="Q26" s="53">
        <f>SUM(((Q23-M23)/M23)*100)</f>
        <v>-10.978835978835978</v>
      </c>
      <c r="R26" s="54"/>
    </row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5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J25:M25"/>
    <mergeCell ref="N25:Q25"/>
    <mergeCell ref="F26:H26"/>
    <mergeCell ref="J26:L26"/>
    <mergeCell ref="N26:P26"/>
    <mergeCell ref="A25:E25"/>
    <mergeCell ref="F25:I25"/>
    <mergeCell ref="A1:R1"/>
    <mergeCell ref="A24:E24"/>
    <mergeCell ref="F24:I24"/>
    <mergeCell ref="J24:M24"/>
    <mergeCell ref="N24:Q24"/>
  </mergeCells>
  <pageMargins left="0.35433070866141736" right="0.31496062992125984" top="0.74803149606299213" bottom="0.74803149606299213" header="0" footer="0"/>
  <pageSetup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00"/>
  <sheetViews>
    <sheetView tabSelected="1" topLeftCell="A40" workbookViewId="0">
      <selection sqref="A1:E1"/>
    </sheetView>
  </sheetViews>
  <sheetFormatPr defaultColWidth="12.625" defaultRowHeight="15" customHeight="1" x14ac:dyDescent="0.2"/>
  <cols>
    <col min="1" max="1" width="4.125" customWidth="1"/>
    <col min="2" max="2" width="93.75" customWidth="1"/>
    <col min="3" max="3" width="12.875" customWidth="1"/>
    <col min="4" max="5" width="9.375" customWidth="1"/>
    <col min="6" max="26" width="7.625" customWidth="1"/>
  </cols>
  <sheetData>
    <row r="1" spans="1:9" ht="15.75" x14ac:dyDescent="0.25">
      <c r="A1" s="114" t="s">
        <v>67</v>
      </c>
      <c r="B1" s="107"/>
      <c r="C1" s="107"/>
      <c r="D1" s="107"/>
      <c r="E1" s="107"/>
    </row>
    <row r="2" spans="1:9" ht="15.75" x14ac:dyDescent="0.25">
      <c r="B2" s="55"/>
      <c r="C2" s="55"/>
      <c r="D2" s="55"/>
      <c r="E2" s="55"/>
    </row>
    <row r="4" spans="1:9" x14ac:dyDescent="0.25">
      <c r="A4" s="119" t="s">
        <v>68</v>
      </c>
      <c r="B4" s="121" t="s">
        <v>69</v>
      </c>
      <c r="C4" s="121" t="s">
        <v>70</v>
      </c>
      <c r="D4" s="123" t="s">
        <v>71</v>
      </c>
      <c r="E4" s="124"/>
      <c r="F4" s="7"/>
      <c r="G4" s="7"/>
      <c r="H4" s="7"/>
      <c r="I4" s="7"/>
    </row>
    <row r="5" spans="1:9" x14ac:dyDescent="0.25">
      <c r="A5" s="120"/>
      <c r="B5" s="122"/>
      <c r="C5" s="122"/>
      <c r="D5" s="87" t="s">
        <v>72</v>
      </c>
      <c r="E5" s="88" t="s">
        <v>73</v>
      </c>
    </row>
    <row r="6" spans="1:9" x14ac:dyDescent="0.25">
      <c r="A6" s="89">
        <v>1</v>
      </c>
      <c r="B6" s="14" t="s">
        <v>74</v>
      </c>
      <c r="C6" s="90" t="s">
        <v>75</v>
      </c>
      <c r="D6" s="14">
        <v>28</v>
      </c>
      <c r="E6" s="91">
        <v>6</v>
      </c>
    </row>
    <row r="7" spans="1:9" x14ac:dyDescent="0.25">
      <c r="A7" s="86">
        <v>2</v>
      </c>
      <c r="B7" s="22" t="s">
        <v>76</v>
      </c>
      <c r="C7" s="83" t="s">
        <v>77</v>
      </c>
      <c r="D7" s="22">
        <v>22</v>
      </c>
      <c r="E7" s="92">
        <v>5</v>
      </c>
    </row>
    <row r="8" spans="1:9" x14ac:dyDescent="0.25">
      <c r="A8" s="86">
        <v>3</v>
      </c>
      <c r="B8" s="22" t="s">
        <v>78</v>
      </c>
      <c r="C8" s="83" t="s">
        <v>79</v>
      </c>
      <c r="D8" s="22">
        <v>15</v>
      </c>
      <c r="E8" s="92">
        <v>11</v>
      </c>
    </row>
    <row r="9" spans="1:9" x14ac:dyDescent="0.25">
      <c r="A9" s="86">
        <v>4</v>
      </c>
      <c r="B9" s="22" t="s">
        <v>80</v>
      </c>
      <c r="C9" s="93" t="s">
        <v>81</v>
      </c>
      <c r="D9" s="22">
        <v>19</v>
      </c>
      <c r="E9" s="92"/>
    </row>
    <row r="10" spans="1:9" x14ac:dyDescent="0.25">
      <c r="A10" s="86">
        <v>5</v>
      </c>
      <c r="B10" s="22" t="s">
        <v>82</v>
      </c>
      <c r="C10" s="93" t="s">
        <v>83</v>
      </c>
      <c r="D10" s="22">
        <v>31</v>
      </c>
      <c r="E10" s="92">
        <v>4</v>
      </c>
    </row>
    <row r="11" spans="1:9" x14ac:dyDescent="0.25">
      <c r="A11" s="86">
        <v>6</v>
      </c>
      <c r="B11" s="22" t="s">
        <v>84</v>
      </c>
      <c r="C11" s="93" t="s">
        <v>85</v>
      </c>
      <c r="D11" s="22">
        <v>18</v>
      </c>
      <c r="E11" s="92"/>
    </row>
    <row r="12" spans="1:9" x14ac:dyDescent="0.25">
      <c r="A12" s="86">
        <v>7</v>
      </c>
      <c r="B12" s="22" t="s">
        <v>86</v>
      </c>
      <c r="C12" s="93" t="s">
        <v>87</v>
      </c>
      <c r="D12" s="22">
        <v>25</v>
      </c>
      <c r="E12" s="92">
        <v>3</v>
      </c>
    </row>
    <row r="13" spans="1:9" x14ac:dyDescent="0.25">
      <c r="A13" s="86">
        <v>8</v>
      </c>
      <c r="B13" s="22" t="s">
        <v>88</v>
      </c>
      <c r="C13" s="93" t="s">
        <v>89</v>
      </c>
      <c r="D13" s="22">
        <v>34</v>
      </c>
      <c r="E13" s="92"/>
    </row>
    <row r="14" spans="1:9" x14ac:dyDescent="0.25">
      <c r="A14" s="86">
        <v>9</v>
      </c>
      <c r="B14" s="22" t="s">
        <v>90</v>
      </c>
      <c r="C14" s="93" t="s">
        <v>91</v>
      </c>
      <c r="D14" s="22">
        <v>14</v>
      </c>
      <c r="E14" s="92"/>
    </row>
    <row r="15" spans="1:9" x14ac:dyDescent="0.25">
      <c r="A15" s="86">
        <v>10</v>
      </c>
      <c r="B15" s="22" t="s">
        <v>92</v>
      </c>
      <c r="C15" s="94" t="s">
        <v>93</v>
      </c>
      <c r="D15" s="22">
        <v>32</v>
      </c>
      <c r="E15" s="92">
        <v>5</v>
      </c>
    </row>
    <row r="16" spans="1:9" x14ac:dyDescent="0.25">
      <c r="A16" s="86">
        <v>11</v>
      </c>
      <c r="B16" s="22" t="s">
        <v>94</v>
      </c>
      <c r="C16" s="94" t="s">
        <v>95</v>
      </c>
      <c r="D16" s="22">
        <v>69</v>
      </c>
      <c r="E16" s="92">
        <v>4</v>
      </c>
    </row>
    <row r="17" spans="1:5" x14ac:dyDescent="0.25">
      <c r="A17" s="86">
        <v>12</v>
      </c>
      <c r="B17" s="22" t="s">
        <v>96</v>
      </c>
      <c r="C17" s="94" t="s">
        <v>97</v>
      </c>
      <c r="D17" s="22">
        <v>27</v>
      </c>
      <c r="E17" s="92"/>
    </row>
    <row r="18" spans="1:5" x14ac:dyDescent="0.25">
      <c r="A18" s="86">
        <v>13</v>
      </c>
      <c r="B18" s="22" t="s">
        <v>98</v>
      </c>
      <c r="C18" s="94" t="s">
        <v>99</v>
      </c>
      <c r="D18" s="22">
        <v>41</v>
      </c>
      <c r="E18" s="92">
        <v>4</v>
      </c>
    </row>
    <row r="19" spans="1:5" x14ac:dyDescent="0.25">
      <c r="A19" s="86">
        <v>14</v>
      </c>
      <c r="B19" s="22" t="s">
        <v>100</v>
      </c>
      <c r="C19" s="94" t="s">
        <v>101</v>
      </c>
      <c r="D19" s="22">
        <v>44</v>
      </c>
      <c r="E19" s="92">
        <v>4</v>
      </c>
    </row>
    <row r="20" spans="1:5" x14ac:dyDescent="0.25">
      <c r="A20" s="115" t="s">
        <v>102</v>
      </c>
      <c r="B20" s="112"/>
      <c r="C20" s="113"/>
      <c r="D20" s="95">
        <f t="shared" ref="D20:E20" si="0">SUM(D6:D19)</f>
        <v>419</v>
      </c>
      <c r="E20" s="96">
        <f t="shared" si="0"/>
        <v>46</v>
      </c>
    </row>
    <row r="21" spans="1:5" ht="15.75" customHeight="1" x14ac:dyDescent="0.25">
      <c r="A21" s="86">
        <v>15</v>
      </c>
      <c r="B21" s="22" t="s">
        <v>103</v>
      </c>
      <c r="C21" s="94" t="s">
        <v>104</v>
      </c>
      <c r="D21" s="22">
        <v>43</v>
      </c>
      <c r="E21" s="92">
        <v>3</v>
      </c>
    </row>
    <row r="22" spans="1:5" ht="15.75" customHeight="1" x14ac:dyDescent="0.25">
      <c r="A22" s="86">
        <v>16</v>
      </c>
      <c r="B22" s="22" t="s">
        <v>105</v>
      </c>
      <c r="C22" s="94" t="s">
        <v>106</v>
      </c>
      <c r="D22" s="22">
        <v>41</v>
      </c>
      <c r="E22" s="92">
        <v>3</v>
      </c>
    </row>
    <row r="23" spans="1:5" ht="15.75" customHeight="1" x14ac:dyDescent="0.25">
      <c r="A23" s="86">
        <v>17</v>
      </c>
      <c r="B23" s="22" t="s">
        <v>107</v>
      </c>
      <c r="C23" s="94" t="s">
        <v>108</v>
      </c>
      <c r="D23" s="22">
        <v>39</v>
      </c>
      <c r="E23" s="92">
        <v>5</v>
      </c>
    </row>
    <row r="24" spans="1:5" ht="15.75" customHeight="1" x14ac:dyDescent="0.25">
      <c r="A24" s="86">
        <v>18</v>
      </c>
      <c r="B24" s="22" t="s">
        <v>109</v>
      </c>
      <c r="C24" s="94" t="s">
        <v>110</v>
      </c>
      <c r="D24" s="22">
        <v>46</v>
      </c>
      <c r="E24" s="92">
        <v>10</v>
      </c>
    </row>
    <row r="25" spans="1:5" ht="15.75" customHeight="1" x14ac:dyDescent="0.25">
      <c r="A25" s="86">
        <v>19</v>
      </c>
      <c r="B25" s="22" t="s">
        <v>111</v>
      </c>
      <c r="C25" s="94" t="s">
        <v>112</v>
      </c>
      <c r="D25" s="22">
        <v>28</v>
      </c>
      <c r="E25" s="92">
        <v>4</v>
      </c>
    </row>
    <row r="26" spans="1:5" ht="15.75" customHeight="1" x14ac:dyDescent="0.25">
      <c r="A26" s="86">
        <v>20</v>
      </c>
      <c r="B26" s="22" t="s">
        <v>113</v>
      </c>
      <c r="C26" s="94" t="s">
        <v>114</v>
      </c>
      <c r="D26" s="22">
        <v>62</v>
      </c>
      <c r="E26" s="92">
        <v>5</v>
      </c>
    </row>
    <row r="27" spans="1:5" ht="15.75" customHeight="1" x14ac:dyDescent="0.25">
      <c r="A27" s="86">
        <v>21</v>
      </c>
      <c r="B27" s="22" t="s">
        <v>115</v>
      </c>
      <c r="C27" s="94" t="s">
        <v>116</v>
      </c>
      <c r="D27" s="22">
        <v>30</v>
      </c>
      <c r="E27" s="92"/>
    </row>
    <row r="28" spans="1:5" ht="15.75" customHeight="1" x14ac:dyDescent="0.25">
      <c r="A28" s="86">
        <v>22</v>
      </c>
      <c r="B28" s="22" t="s">
        <v>117</v>
      </c>
      <c r="C28" s="94" t="s">
        <v>118</v>
      </c>
      <c r="D28" s="22">
        <v>44</v>
      </c>
      <c r="E28" s="92">
        <v>4</v>
      </c>
    </row>
    <row r="29" spans="1:5" ht="15.75" customHeight="1" x14ac:dyDescent="0.25">
      <c r="A29" s="115" t="s">
        <v>119</v>
      </c>
      <c r="B29" s="112"/>
      <c r="C29" s="113"/>
      <c r="D29" s="95">
        <f t="shared" ref="D29:E29" si="1">SUM(D21:D28)</f>
        <v>333</v>
      </c>
      <c r="E29" s="96">
        <f t="shared" si="1"/>
        <v>34</v>
      </c>
    </row>
    <row r="30" spans="1:5" ht="15.75" customHeight="1" x14ac:dyDescent="0.25">
      <c r="A30" s="97">
        <v>23</v>
      </c>
      <c r="B30" s="98" t="s">
        <v>120</v>
      </c>
      <c r="C30" s="99" t="s">
        <v>121</v>
      </c>
      <c r="D30" s="98">
        <v>31</v>
      </c>
      <c r="E30" s="100">
        <v>6</v>
      </c>
    </row>
    <row r="31" spans="1:5" ht="15.75" customHeight="1" x14ac:dyDescent="0.25">
      <c r="A31" s="86">
        <v>24</v>
      </c>
      <c r="B31" s="22" t="s">
        <v>122</v>
      </c>
      <c r="C31" s="94" t="s">
        <v>123</v>
      </c>
      <c r="D31" s="22">
        <v>27</v>
      </c>
      <c r="E31" s="92">
        <v>4</v>
      </c>
    </row>
    <row r="32" spans="1:5" ht="15.75" customHeight="1" x14ac:dyDescent="0.25">
      <c r="A32" s="89">
        <v>25</v>
      </c>
      <c r="B32" s="14" t="s">
        <v>124</v>
      </c>
      <c r="C32" s="101" t="s">
        <v>125</v>
      </c>
      <c r="D32" s="14">
        <v>30</v>
      </c>
      <c r="E32" s="91">
        <v>4</v>
      </c>
    </row>
    <row r="33" spans="1:5" ht="15.75" customHeight="1" x14ac:dyDescent="0.25">
      <c r="A33" s="86">
        <v>26</v>
      </c>
      <c r="B33" s="22" t="s">
        <v>126</v>
      </c>
      <c r="C33" s="94" t="s">
        <v>127</v>
      </c>
      <c r="D33" s="14">
        <v>26</v>
      </c>
      <c r="E33" s="91">
        <v>4</v>
      </c>
    </row>
    <row r="34" spans="1:5" ht="15.75" customHeight="1" x14ac:dyDescent="0.25">
      <c r="A34" s="86">
        <v>27</v>
      </c>
      <c r="B34" s="22" t="s">
        <v>128</v>
      </c>
      <c r="C34" s="94" t="s">
        <v>129</v>
      </c>
      <c r="D34" s="14">
        <v>28</v>
      </c>
      <c r="E34" s="91">
        <v>8</v>
      </c>
    </row>
    <row r="35" spans="1:5" ht="15.75" customHeight="1" x14ac:dyDescent="0.25">
      <c r="A35" s="86">
        <v>28</v>
      </c>
      <c r="B35" s="22" t="s">
        <v>130</v>
      </c>
      <c r="C35" s="94" t="s">
        <v>131</v>
      </c>
      <c r="D35" s="14">
        <v>84</v>
      </c>
      <c r="E35" s="91"/>
    </row>
    <row r="36" spans="1:5" ht="15.75" customHeight="1" x14ac:dyDescent="0.25">
      <c r="A36" s="86">
        <v>29</v>
      </c>
      <c r="B36" s="22" t="s">
        <v>132</v>
      </c>
      <c r="C36" s="94" t="s">
        <v>133</v>
      </c>
      <c r="D36" s="14">
        <v>31</v>
      </c>
      <c r="E36" s="91">
        <v>3</v>
      </c>
    </row>
    <row r="37" spans="1:5" ht="15.75" customHeight="1" x14ac:dyDescent="0.25">
      <c r="A37" s="86">
        <v>30</v>
      </c>
      <c r="B37" s="22" t="s">
        <v>134</v>
      </c>
      <c r="C37" s="94" t="s">
        <v>135</v>
      </c>
      <c r="D37" s="14">
        <v>37</v>
      </c>
      <c r="E37" s="91">
        <v>10</v>
      </c>
    </row>
    <row r="38" spans="1:5" ht="15.75" customHeight="1" x14ac:dyDescent="0.25">
      <c r="A38" s="86">
        <v>31</v>
      </c>
      <c r="B38" s="22" t="s">
        <v>136</v>
      </c>
      <c r="C38" s="94" t="s">
        <v>137</v>
      </c>
      <c r="D38" s="14">
        <v>20</v>
      </c>
      <c r="E38" s="91">
        <v>7</v>
      </c>
    </row>
    <row r="39" spans="1:5" ht="15.75" customHeight="1" x14ac:dyDescent="0.25">
      <c r="A39" s="86">
        <v>32</v>
      </c>
      <c r="B39" s="22" t="s">
        <v>138</v>
      </c>
      <c r="C39" s="94" t="s">
        <v>139</v>
      </c>
      <c r="D39" s="22">
        <v>23</v>
      </c>
      <c r="E39" s="92">
        <v>5</v>
      </c>
    </row>
    <row r="40" spans="1:5" ht="15.75" customHeight="1" x14ac:dyDescent="0.25">
      <c r="A40" s="115" t="s">
        <v>140</v>
      </c>
      <c r="B40" s="112"/>
      <c r="C40" s="113"/>
      <c r="D40" s="95">
        <f t="shared" ref="D40:E40" si="2">SUM(D30:D39)</f>
        <v>337</v>
      </c>
      <c r="E40" s="96">
        <f t="shared" si="2"/>
        <v>51</v>
      </c>
    </row>
    <row r="41" spans="1:5" ht="15.75" customHeight="1" x14ac:dyDescent="0.25">
      <c r="A41" s="86">
        <v>33</v>
      </c>
      <c r="B41" s="22" t="s">
        <v>141</v>
      </c>
      <c r="C41" s="94" t="s">
        <v>142</v>
      </c>
      <c r="D41" s="14">
        <v>17</v>
      </c>
      <c r="E41" s="91">
        <v>5</v>
      </c>
    </row>
    <row r="42" spans="1:5" ht="15.75" customHeight="1" x14ac:dyDescent="0.25">
      <c r="A42" s="86">
        <v>34</v>
      </c>
      <c r="B42" s="22" t="s">
        <v>143</v>
      </c>
      <c r="C42" s="94" t="s">
        <v>144</v>
      </c>
      <c r="D42" s="14">
        <v>37</v>
      </c>
      <c r="E42" s="91"/>
    </row>
    <row r="43" spans="1:5" ht="15.75" customHeight="1" x14ac:dyDescent="0.25">
      <c r="A43" s="86">
        <v>35</v>
      </c>
      <c r="B43" s="22" t="s">
        <v>145</v>
      </c>
      <c r="C43" s="94" t="s">
        <v>146</v>
      </c>
      <c r="D43" s="14">
        <v>32</v>
      </c>
      <c r="E43" s="91">
        <v>5</v>
      </c>
    </row>
    <row r="44" spans="1:5" ht="15.75" customHeight="1" x14ac:dyDescent="0.25">
      <c r="A44" s="86">
        <v>36</v>
      </c>
      <c r="B44" s="22" t="s">
        <v>147</v>
      </c>
      <c r="C44" s="94" t="s">
        <v>148</v>
      </c>
      <c r="D44" s="14">
        <v>26</v>
      </c>
      <c r="E44" s="91">
        <v>9</v>
      </c>
    </row>
    <row r="45" spans="1:5" ht="15.75" customHeight="1" x14ac:dyDescent="0.25">
      <c r="A45" s="86">
        <v>37</v>
      </c>
      <c r="B45" s="22" t="s">
        <v>149</v>
      </c>
      <c r="C45" s="94" t="s">
        <v>150</v>
      </c>
      <c r="D45" s="14">
        <v>38</v>
      </c>
      <c r="E45" s="91">
        <v>4</v>
      </c>
    </row>
    <row r="46" spans="1:5" ht="15.75" customHeight="1" x14ac:dyDescent="0.25">
      <c r="A46" s="86">
        <v>38</v>
      </c>
      <c r="B46" s="22" t="s">
        <v>151</v>
      </c>
      <c r="C46" s="94" t="s">
        <v>152</v>
      </c>
      <c r="D46" s="14">
        <v>21</v>
      </c>
      <c r="E46" s="91">
        <v>7</v>
      </c>
    </row>
    <row r="47" spans="1:5" ht="15.75" customHeight="1" x14ac:dyDescent="0.25">
      <c r="A47" s="86">
        <v>39</v>
      </c>
      <c r="B47" s="22" t="s">
        <v>153</v>
      </c>
      <c r="C47" s="94" t="s">
        <v>154</v>
      </c>
      <c r="D47" s="14">
        <v>12</v>
      </c>
      <c r="E47" s="91">
        <v>6</v>
      </c>
    </row>
    <row r="48" spans="1:5" ht="15.75" customHeight="1" x14ac:dyDescent="0.25">
      <c r="A48" s="86">
        <v>40</v>
      </c>
      <c r="B48" s="22" t="s">
        <v>155</v>
      </c>
      <c r="C48" s="94" t="s">
        <v>156</v>
      </c>
      <c r="D48" s="14">
        <v>16</v>
      </c>
      <c r="E48" s="91">
        <v>5</v>
      </c>
    </row>
    <row r="49" spans="1:5" ht="15.75" customHeight="1" x14ac:dyDescent="0.25">
      <c r="A49" s="115" t="s">
        <v>157</v>
      </c>
      <c r="B49" s="112"/>
      <c r="C49" s="113"/>
      <c r="D49" s="95" t="str">
        <f t="shared" ref="D49:E49" ca="1" si="3">SUM(D41:D51)</f>
        <v>#REF!</v>
      </c>
      <c r="E49" s="96" t="str">
        <f t="shared" ca="1" si="3"/>
        <v>#REF!</v>
      </c>
    </row>
    <row r="50" spans="1:5" ht="15.75" customHeight="1" x14ac:dyDescent="0.25">
      <c r="A50" s="86">
        <v>41</v>
      </c>
      <c r="B50" s="22" t="s">
        <v>158</v>
      </c>
      <c r="C50" s="94" t="s">
        <v>159</v>
      </c>
      <c r="D50" s="14"/>
      <c r="E50" s="91"/>
    </row>
    <row r="51" spans="1:5" ht="15.75" customHeight="1" x14ac:dyDescent="0.25">
      <c r="A51" s="86">
        <v>42</v>
      </c>
      <c r="B51" s="22"/>
      <c r="C51" s="94" t="s">
        <v>160</v>
      </c>
      <c r="D51" s="22"/>
      <c r="E51" s="92"/>
    </row>
    <row r="52" spans="1:5" ht="15.75" customHeight="1" x14ac:dyDescent="0.25">
      <c r="A52" s="115" t="s">
        <v>161</v>
      </c>
      <c r="B52" s="112"/>
      <c r="C52" s="113"/>
      <c r="D52" s="95" t="str">
        <f t="shared" ref="D52:E52" ca="1" si="4">SUM(D44:D54)</f>
        <v>#REF!</v>
      </c>
      <c r="E52" s="96" t="str">
        <f t="shared" ca="1" si="4"/>
        <v>#REF!</v>
      </c>
    </row>
    <row r="53" spans="1:5" ht="15.75" customHeight="1" x14ac:dyDescent="0.25">
      <c r="A53" s="116" t="s">
        <v>71</v>
      </c>
      <c r="B53" s="117"/>
      <c r="C53" s="118"/>
      <c r="D53" s="102" t="str">
        <f t="shared" ref="D53:E53" ca="1" si="5">SUM(D20+D29+D40+D49)</f>
        <v>#REF!</v>
      </c>
      <c r="E53" s="102" t="str">
        <f t="shared" ca="1" si="5"/>
        <v>#REF!</v>
      </c>
    </row>
    <row r="54" spans="1:5" ht="15.75" customHeight="1" x14ac:dyDescent="0.2"/>
    <row r="55" spans="1:5" ht="15.75" customHeight="1" x14ac:dyDescent="0.2"/>
    <row r="56" spans="1:5" ht="15.75" customHeight="1" x14ac:dyDescent="0.2"/>
    <row r="57" spans="1:5" ht="15.75" customHeight="1" x14ac:dyDescent="0.2"/>
    <row r="58" spans="1:5" ht="15.75" customHeight="1" x14ac:dyDescent="0.2"/>
    <row r="59" spans="1:5" ht="15.75" customHeight="1" x14ac:dyDescent="0.2"/>
    <row r="60" spans="1:5" ht="15.75" customHeight="1" x14ac:dyDescent="0.2"/>
    <row r="61" spans="1:5" ht="15.75" customHeight="1" x14ac:dyDescent="0.2"/>
    <row r="62" spans="1:5" ht="15.75" customHeight="1" x14ac:dyDescent="0.2"/>
    <row r="63" spans="1:5" ht="15.75" customHeight="1" x14ac:dyDescent="0.2"/>
    <row r="64" spans="1: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A40:C40"/>
    <mergeCell ref="A49:C49"/>
    <mergeCell ref="A52:C52"/>
    <mergeCell ref="A53:C53"/>
    <mergeCell ref="A1:E1"/>
    <mergeCell ref="A4:A5"/>
    <mergeCell ref="B4:B5"/>
    <mergeCell ref="C4:C5"/>
    <mergeCell ref="D4:E4"/>
    <mergeCell ref="A20:C20"/>
    <mergeCell ref="A29:C2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PENGUNJUNG 2021</vt:lpstr>
      <vt:lpstr>PEMINJAM 2021</vt:lpstr>
      <vt:lpstr>ANGGOTA 2021</vt:lpstr>
      <vt:lpstr>BUKU DIBACA 2021</vt:lpstr>
      <vt:lpstr>BUKU DIPINJAM 2021</vt:lpstr>
      <vt:lpstr>DONGENG ONLINE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Perpus</dc:creator>
  <cp:lastModifiedBy>user</cp:lastModifiedBy>
  <dcterms:created xsi:type="dcterms:W3CDTF">2020-07-13T04:38:08Z</dcterms:created>
  <dcterms:modified xsi:type="dcterms:W3CDTF">2021-12-24T04:11:43Z</dcterms:modified>
</cp:coreProperties>
</file>